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5F6F8E7-D3BA-4337-8B9D-0C0473FE9897}" xr6:coauthVersionLast="36" xr6:coauthVersionMax="36" xr10:uidLastSave="{00000000-0000-0000-0000-000000000000}"/>
  <bookViews>
    <workbookView xWindow="0" yWindow="0" windowWidth="20880" windowHeight="6420" tabRatio="599" xr2:uid="{00000000-000D-0000-FFFF-FFFF00000000}"/>
  </bookViews>
  <sheets>
    <sheet name="업무추진비" sheetId="9" r:id="rId1"/>
  </sheets>
  <definedNames>
    <definedName name="_xlnm._FilterDatabase" localSheetId="0" hidden="1">업무추진비!$A$16:$L$18</definedName>
  </definedNames>
  <calcPr calcId="191029"/>
</workbook>
</file>

<file path=xl/calcChain.xml><?xml version="1.0" encoding="utf-8"?>
<calcChain xmlns="http://schemas.openxmlformats.org/spreadsheetml/2006/main">
  <c r="L12" i="9" l="1"/>
  <c r="K12" i="9"/>
  <c r="J12" i="9"/>
  <c r="I12" i="9"/>
  <c r="H12" i="9"/>
  <c r="G12" i="9"/>
  <c r="E12" i="9"/>
  <c r="F12" i="9"/>
  <c r="A8" i="9" l="1"/>
  <c r="A4" i="9"/>
  <c r="A2" i="9"/>
  <c r="I17" i="9" l="1"/>
  <c r="C12" i="9"/>
  <c r="A12" i="9"/>
</calcChain>
</file>

<file path=xl/sharedStrings.xml><?xml version="1.0" encoding="utf-8"?>
<sst xmlns="http://schemas.openxmlformats.org/spreadsheetml/2006/main" count="47" uniqueCount="33">
  <si>
    <t>□ 세부집행내역</t>
  </si>
  <si>
    <t>기타</t>
  </si>
  <si>
    <t>(단위:원)</t>
    <phoneticPr fontId="2" type="noConversion"/>
  </si>
  <si>
    <t>합  계</t>
    <phoneticPr fontId="4" type="noConversion"/>
  </si>
  <si>
    <t>건</t>
    <phoneticPr fontId="4" type="noConversion"/>
  </si>
  <si>
    <t>금액</t>
    <phoneticPr fontId="4" type="noConversion"/>
  </si>
  <si>
    <t>회의 및 간담회</t>
    <phoneticPr fontId="2" type="noConversion"/>
  </si>
  <si>
    <t>기념품 등 구입</t>
    <phoneticPr fontId="4" type="noConversion"/>
  </si>
  <si>
    <t>(단위:건/원)</t>
    <phoneticPr fontId="4" type="noConversion"/>
  </si>
  <si>
    <t>계</t>
    <phoneticPr fontId="16" type="noConversion"/>
  </si>
  <si>
    <t>사용장소                          (가맹점명)</t>
    <phoneticPr fontId="20" type="noConversion"/>
  </si>
  <si>
    <t>사용자</t>
    <phoneticPr fontId="2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</si>
  <si>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</si>
  <si>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</si>
  <si>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</si>
  <si>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20" type="noConversion"/>
  </si>
  <si>
    <t>건</t>
    <phoneticPr fontId="2" type="noConversion"/>
  </si>
  <si>
    <t>금액</t>
    <phoneticPr fontId="20" type="noConversion"/>
  </si>
  <si>
    <t>사  용  일</t>
    <phoneticPr fontId="20" type="noConversion"/>
  </si>
  <si>
    <t>사용액(원)</t>
    <phoneticPr fontId="2" type="noConversion"/>
  </si>
  <si>
    <t>집행구분</t>
    <phoneticPr fontId="20" type="noConversion"/>
  </si>
  <si>
    <t>년:</t>
    <phoneticPr fontId="20" type="noConversion"/>
  </si>
  <si>
    <t>월:</t>
    <phoneticPr fontId="20" type="noConversion"/>
  </si>
  <si>
    <t>건강관리과
(직원)</t>
  </si>
  <si>
    <t>만수전복</t>
    <phoneticPr fontId="20" type="noConversion"/>
  </si>
  <si>
    <t>카드</t>
    <phoneticPr fontId="20" type="noConversion"/>
  </si>
  <si>
    <t>직원 격려 급식 제공</t>
    <phoneticPr fontId="20" type="noConversion"/>
  </si>
  <si>
    <t>2월 2일</t>
    <phoneticPr fontId="20" type="noConversion"/>
  </si>
  <si>
    <t>2월 12일</t>
    <phoneticPr fontId="20" type="noConversion"/>
  </si>
  <si>
    <t>명성가 수원본점</t>
    <phoneticPr fontId="20" type="noConversion"/>
  </si>
  <si>
    <t>직원 격려 간식 구입</t>
    <phoneticPr fontId="20" type="noConversion"/>
  </si>
  <si>
    <t>라라베이커리</t>
    <phoneticPr fontId="20" type="noConversion"/>
  </si>
  <si>
    <t>경조사 및 직원격려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</si>
</sst>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1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 applyProtection="1">
      <alignment vertical="center" shrinkToFit="1"/>
      <protection locked="0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 shrinkToFi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shrinkToFit="1"/>
      <protection locked="0"/>
    </xf>
    <xf numFmtId="0" fontId="7" fillId="0" borderId="0" xfId="0" applyFont="1" applyAlignment="1" applyProtection="1">
      <alignment horizontal="center" vertical="center" shrinkToFit="1"/>
      <protection locked="0"/>
    </xf>
    <xf numFmtId="0" fontId="8" fillId="0" borderId="0" xfId="0" applyFont="1" applyBorder="1" applyAlignment="1" applyProtection="1">
      <alignment horizontal="center" vertical="center" shrinkToFit="1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5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shrinkToFi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0" fillId="2" borderId="2" xfId="0" applyFont="1" applyFill="1" applyBorder="1" applyAlignment="1" applyProtection="1">
      <alignment horizontal="center" vertical="center" shrinkToFit="1"/>
      <protection locked="0"/>
    </xf>
    <xf numFmtId="0" fontId="0" fillId="2" borderId="3" xfId="0" applyFont="1" applyFill="1" applyBorder="1" applyAlignment="1" applyProtection="1">
      <alignment horizontal="center" vertical="center" shrinkToFit="1"/>
      <protection locked="0"/>
    </xf>
    <xf numFmtId="0" fontId="0" fillId="2" borderId="3" xfId="0" applyFont="1" applyFill="1" applyBorder="1" applyAlignment="1" applyProtection="1">
      <alignment horizontal="center" vertical="center" wrapText="1" shrinkToFit="1"/>
      <protection locked="0"/>
    </xf>
    <xf numFmtId="0" fontId="0" fillId="2" borderId="3" xfId="0" applyFont="1" applyFill="1" applyBorder="1" applyAlignment="1" applyProtection="1">
      <alignment vertical="center" shrinkToFit="1"/>
      <protection locked="0"/>
    </xf>
    <xf numFmtId="0" fontId="0" fillId="2" borderId="4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9" fillId="0" borderId="1" xfId="0" applyFont="1" applyFill="1" applyBorder="1" applyAlignment="1" applyProtection="1">
      <alignment vertical="center" shrinkToFit="1"/>
      <protection locked="0"/>
    </xf>
    <xf numFmtId="41" fontId="19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0" borderId="1" xfId="0" applyFont="1" applyFill="1" applyBorder="1" applyAlignment="1" applyProtection="1">
      <alignment vertical="center" shrinkToFit="1"/>
      <protection locked="0"/>
    </xf>
    <xf numFmtId="176" fontId="19" fillId="0" borderId="5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ill="1" applyAlignment="1" applyProtection="1">
      <alignment horizontal="center" vertical="center" shrinkToFit="1"/>
      <protection locked="0"/>
    </xf>
    <xf numFmtId="0" fontId="22" fillId="0" borderId="6" xfId="4" applyFont="1" applyBorder="1" applyAlignment="1" applyProtection="1">
      <alignment horizontal="center" vertical="center" wrapText="1"/>
      <protection locked="0"/>
    </xf>
    <xf numFmtId="14" fontId="22" fillId="0" borderId="1" xfId="4" applyNumberFormat="1" applyFont="1" applyBorder="1" applyAlignment="1" applyProtection="1">
      <alignment horizontal="center" vertical="center"/>
      <protection locked="0"/>
    </xf>
    <xf numFmtId="41" fontId="17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0" fontId="23" fillId="0" borderId="1" xfId="0" applyFont="1" applyFill="1" applyBorder="1" applyAlignment="1" applyProtection="1">
      <alignment horizontal="center" vertical="center" shrinkToFit="1"/>
      <protection locked="0"/>
    </xf>
    <xf numFmtId="176" fontId="17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18" xfId="4" applyFont="1" applyBorder="1" applyAlignment="1" applyProtection="1">
      <alignment horizontal="center" vertical="center" wrapText="1"/>
      <protection locked="0"/>
    </xf>
    <xf numFmtId="14" fontId="22" fillId="0" borderId="7" xfId="4" applyNumberFormat="1" applyFont="1" applyBorder="1" applyAlignment="1" applyProtection="1">
      <alignment horizontal="center" vertical="center"/>
      <protection locked="0"/>
    </xf>
    <xf numFmtId="41" fontId="17" fillId="0" borderId="7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7" xfId="0" applyFont="1" applyBorder="1" applyAlignment="1" applyProtection="1">
      <alignment horizontal="center" vertical="center"/>
      <protection locked="0"/>
    </xf>
    <xf numFmtId="0" fontId="23" fillId="0" borderId="7" xfId="0" applyFont="1" applyFill="1" applyBorder="1" applyAlignment="1" applyProtection="1">
      <alignment horizontal="center" vertical="center" shrinkToFit="1"/>
      <protection locked="0"/>
    </xf>
    <xf numFmtId="176" fontId="17" fillId="0" borderId="19" xfId="0" applyNumberFormat="1" applyFont="1" applyFill="1" applyBorder="1" applyAlignment="1" applyProtection="1">
      <alignment horizontal="center" vertical="center" shrinkToFit="1"/>
      <protection locked="0"/>
    </xf>
    <xf numFmtId="14" fontId="24" fillId="0" borderId="0" xfId="0" applyNumberFormat="1" applyFont="1" applyAlignment="1" applyProtection="1">
      <alignment horizontal="right" vertical="center" shrinkToFit="1"/>
      <protection locked="0"/>
    </xf>
    <xf numFmtId="0" fontId="24" fillId="0" borderId="0" xfId="0" applyFont="1" applyAlignment="1" applyProtection="1">
      <alignment horizontal="left" vertical="center" shrinkToFit="1"/>
      <protection locked="0"/>
    </xf>
    <xf numFmtId="0" fontId="24" fillId="0" borderId="0" xfId="0" applyFont="1" applyAlignment="1" applyProtection="1">
      <alignment horizontal="right" vertical="center" shrinkToFit="1"/>
      <protection locked="0"/>
    </xf>
    <xf numFmtId="0" fontId="24" fillId="0" borderId="0" xfId="0" applyFont="1" applyAlignment="1" applyProtection="1">
      <alignment horizontal="left" vertical="center"/>
      <protection locked="0"/>
    </xf>
    <xf numFmtId="41" fontId="10" fillId="0" borderId="7" xfId="0" applyNumberFormat="1" applyFont="1" applyBorder="1" applyAlignment="1" applyProtection="1">
      <alignment horizontal="center" vertical="center" shrinkToFit="1"/>
      <protection hidden="1"/>
    </xf>
    <xf numFmtId="41" fontId="10" fillId="0" borderId="15" xfId="0" applyNumberFormat="1" applyFont="1" applyBorder="1" applyAlignment="1" applyProtection="1">
      <alignment vertical="center" shrinkToFit="1"/>
      <protection hidden="1"/>
    </xf>
    <xf numFmtId="41" fontId="10" fillId="0" borderId="8" xfId="0" applyNumberFormat="1" applyFont="1" applyBorder="1" applyAlignment="1" applyProtection="1">
      <alignment horizontal="center" vertical="center" shrinkToFit="1"/>
      <protection hidden="1"/>
    </xf>
    <xf numFmtId="0" fontId="19" fillId="0" borderId="6" xfId="0" applyFont="1" applyFill="1" applyBorder="1" applyAlignment="1" applyProtection="1">
      <alignment horizontal="center" vertical="center" shrinkToFit="1"/>
      <protection locked="0"/>
    </xf>
    <xf numFmtId="0" fontId="19" fillId="0" borderId="1" xfId="0" applyFont="1" applyFill="1" applyBorder="1" applyAlignment="1" applyProtection="1">
      <alignment horizontal="center" vertical="center" shrinkToFit="1"/>
      <protection locked="0"/>
    </xf>
    <xf numFmtId="3" fontId="15" fillId="0" borderId="11" xfId="0" applyNumberFormat="1" applyFont="1" applyBorder="1" applyAlignment="1" applyProtection="1">
      <alignment horizontal="right" vertical="center" shrinkToFit="1"/>
      <protection hidden="1"/>
    </xf>
    <xf numFmtId="3" fontId="15" fillId="0" borderId="12" xfId="0" applyNumberFormat="1" applyFont="1" applyBorder="1" applyAlignment="1" applyProtection="1">
      <alignment horizontal="right" vertical="center" shrinkToFit="1"/>
      <protection hidden="1"/>
    </xf>
    <xf numFmtId="0" fontId="0" fillId="2" borderId="3" xfId="0" applyFont="1" applyFill="1" applyBorder="1" applyAlignment="1" applyProtection="1">
      <alignment horizontal="center" vertical="center" shrinkToFit="1"/>
      <protection locked="0"/>
    </xf>
    <xf numFmtId="0" fontId="12" fillId="0" borderId="0" xfId="0" applyFont="1" applyAlignment="1" applyProtection="1">
      <alignment horizontal="left" vertical="center"/>
      <protection locked="0"/>
    </xf>
    <xf numFmtId="0" fontId="22" fillId="0" borderId="1" xfId="0" applyFont="1" applyBorder="1" applyAlignment="1" applyProtection="1">
      <alignment horizontal="left" vertical="center"/>
      <protection locked="0"/>
    </xf>
    <xf numFmtId="0" fontId="22" fillId="0" borderId="7" xfId="0" applyFont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hidden="1"/>
    </xf>
    <xf numFmtId="0" fontId="3" fillId="3" borderId="0" xfId="0" applyFont="1" applyFill="1" applyAlignment="1" applyProtection="1">
      <alignment horizontal="justify" vertical="center" wrapText="1" shrinkToFit="1"/>
      <protection hidden="1"/>
    </xf>
    <xf numFmtId="0" fontId="11" fillId="3" borderId="0" xfId="0" applyFont="1" applyFill="1" applyAlignment="1" applyProtection="1">
      <alignment horizontal="justify" vertical="center" wrapText="1" shrinkToFit="1"/>
      <protection hidden="1"/>
    </xf>
    <xf numFmtId="0" fontId="11" fillId="3" borderId="0" xfId="0" applyFont="1" applyFill="1" applyAlignment="1" applyProtection="1">
      <alignment horizontal="justify" vertical="center" shrinkToFit="1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13" fillId="0" borderId="0" xfId="0" applyFont="1" applyBorder="1" applyAlignment="1" applyProtection="1">
      <alignment horizontal="right" vertical="center"/>
      <protection locked="0"/>
    </xf>
    <xf numFmtId="0" fontId="18" fillId="2" borderId="2" xfId="0" applyFont="1" applyFill="1" applyBorder="1" applyAlignment="1" applyProtection="1">
      <alignment horizontal="center" vertical="center" shrinkToFit="1"/>
      <protection locked="0"/>
    </xf>
    <xf numFmtId="0" fontId="18" fillId="2" borderId="13" xfId="0" applyFont="1" applyFill="1" applyBorder="1" applyAlignment="1" applyProtection="1">
      <alignment horizontal="center" vertical="center" shrinkToFit="1"/>
      <protection locked="0"/>
    </xf>
    <xf numFmtId="0" fontId="18" fillId="2" borderId="3" xfId="0" applyFont="1" applyFill="1" applyBorder="1" applyAlignment="1" applyProtection="1">
      <alignment horizontal="center" vertical="center" shrinkToFit="1"/>
      <protection locked="0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14" xfId="0" applyFont="1" applyFill="1" applyBorder="1" applyAlignment="1" applyProtection="1">
      <alignment horizontal="center" vertical="center" wrapText="1"/>
      <protection locked="0"/>
    </xf>
    <xf numFmtId="0" fontId="18" fillId="2" borderId="13" xfId="0" applyFont="1" applyFill="1" applyBorder="1" applyAlignment="1" applyProtection="1">
      <alignment horizontal="center" vertical="center" wrapText="1"/>
      <protection locked="0"/>
    </xf>
    <xf numFmtId="0" fontId="18" fillId="2" borderId="4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right" vertical="center" wrapText="1"/>
      <protection locked="0"/>
    </xf>
    <xf numFmtId="0" fontId="18" fillId="2" borderId="16" xfId="0" applyFont="1" applyFill="1" applyBorder="1" applyAlignment="1" applyProtection="1">
      <alignment horizontal="center" vertical="center" shrinkToFit="1"/>
      <protection locked="0"/>
    </xf>
    <xf numFmtId="0" fontId="18" fillId="2" borderId="10" xfId="0" applyFont="1" applyFill="1" applyBorder="1" applyAlignment="1" applyProtection="1">
      <alignment horizontal="center" vertical="center" shrinkToFit="1"/>
      <protection locked="0"/>
    </xf>
    <xf numFmtId="0" fontId="18" fillId="2" borderId="9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41" fontId="10" fillId="0" borderId="17" xfId="0" applyNumberFormat="1" applyFont="1" applyBorder="1" applyAlignment="1" applyProtection="1">
      <alignment horizontal="center" vertical="center" shrinkToFit="1"/>
      <protection hidden="1"/>
    </xf>
    <xf numFmtId="41" fontId="10" fillId="0" borderId="12" xfId="0" applyNumberFormat="1" applyFont="1" applyBorder="1" applyAlignment="1" applyProtection="1">
      <alignment horizontal="center" vertical="center" shrinkToFit="1"/>
      <protection hidden="1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0" borderId="7" xfId="0" applyFont="1" applyBorder="1" applyAlignment="1" applyProtection="1">
      <alignment horizontal="center" vertical="center" wrapText="1"/>
      <protection locked="0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L22"/>
  <sheetViews>
    <sheetView tabSelected="1" zoomScaleNormal="100" workbookViewId="0">
      <selection activeCell="A2" sqref="A2:L2"/>
    </sheetView>
  </sheetViews>
  <sheetFormatPr defaultRowHeight="16.5"/>
  <cols>
    <col min="1" max="1" width="11.375" style="1" bestFit="1" customWidth="1"/>
    <col min="2" max="2" width="10.5" style="1" customWidth="1"/>
    <col min="3" max="3" width="6.75" style="1" customWidth="1"/>
    <col min="4" max="4" width="8.5" style="2" customWidth="1"/>
    <col min="5" max="5" width="11.125" style="2" customWidth="1"/>
    <col min="6" max="6" width="11.25" style="2" customWidth="1"/>
    <col min="7" max="7" width="11.125" style="2" customWidth="1"/>
    <col min="8" max="8" width="15.5" style="2" customWidth="1"/>
    <col min="9" max="9" width="11.125" style="2" customWidth="1"/>
    <col min="10" max="10" width="14.875" style="3" customWidth="1"/>
    <col min="11" max="11" width="11.125" style="3" bestFit="1" customWidth="1"/>
    <col min="12" max="12" width="9" style="2" bestFit="1" customWidth="1"/>
    <col min="13" max="16384" width="9" style="2"/>
  </cols>
  <sheetData>
    <row r="1" spans="1:12">
      <c r="A1" s="37" t="s">
        <v>21</v>
      </c>
      <c r="B1" s="38">
        <v>2026</v>
      </c>
      <c r="C1" s="39" t="s">
        <v>22</v>
      </c>
      <c r="D1" s="40">
        <v>2</v>
      </c>
    </row>
    <row r="2" spans="1:12" ht="27" customHeight="1">
      <c r="A2" s="52" t="str">
        <f>B1&amp;"년 "&amp;D1&amp;"월 업무추진비 사용내역 공개(권선구보건소 건강관리과)"</f>
        <v>2026년 2월 업무추진비 사용내역 공개(권선구보건소 건강관리과)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2" ht="17.25" customHeight="1">
      <c r="A3" s="4"/>
      <c r="B3" s="4"/>
      <c r="C3" s="4"/>
      <c r="D3" s="5"/>
      <c r="E3" s="5"/>
      <c r="F3" s="5"/>
      <c r="G3" s="5"/>
      <c r="H3" s="5"/>
      <c r="I3" s="5"/>
      <c r="J3" s="5"/>
      <c r="K3" s="5"/>
      <c r="L3" s="5"/>
    </row>
    <row r="4" spans="1:12" ht="44.25" customHeight="1">
      <c r="A4" s="53" t="str">
        <f>B1&amp;"년 "&amp;D1&amp;"월 권선구보건소 건강관리과 업무추진비 사용내역을 다음과 같이 공개합니다."</f>
        <v>2026년 2월 권선구보건소 건강관리과 업무추진비 사용내역을 다음과 같이 공개합니다.</v>
      </c>
      <c r="B4" s="54"/>
      <c r="C4" s="54"/>
      <c r="D4" s="55"/>
      <c r="E4" s="55"/>
      <c r="F4" s="55"/>
      <c r="G4" s="55"/>
      <c r="H4" s="55"/>
      <c r="I4" s="55"/>
      <c r="J4" s="55"/>
      <c r="K4" s="55"/>
      <c r="L4" s="55"/>
    </row>
    <row r="5" spans="1:12" ht="4.5" customHeight="1">
      <c r="A5" s="6"/>
      <c r="B5" s="6"/>
      <c r="C5" s="6"/>
      <c r="D5" s="6"/>
      <c r="E5" s="6"/>
      <c r="F5" s="6"/>
      <c r="G5" s="6"/>
      <c r="H5" s="6"/>
      <c r="I5" s="6"/>
      <c r="J5" s="7"/>
      <c r="K5" s="7"/>
      <c r="L5" s="6"/>
    </row>
    <row r="6" spans="1:12" ht="23.25" hidden="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5.25" customHeight="1">
      <c r="A7" s="8"/>
      <c r="B7" s="8"/>
      <c r="C7" s="8"/>
      <c r="D7" s="8"/>
      <c r="E7" s="8"/>
      <c r="F7" s="8"/>
      <c r="J7" s="8"/>
      <c r="K7" s="8"/>
      <c r="L7" s="8"/>
    </row>
    <row r="8" spans="1:12" ht="23.1" customHeight="1">
      <c r="A8" s="56" t="str">
        <f>"□ "&amp;D1&amp;"월 집행내역 총괄"</f>
        <v>□ 2월 집행내역 총괄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</row>
    <row r="9" spans="1:12" ht="21" customHeight="1" thickBot="1">
      <c r="A9" s="57" t="s">
        <v>8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</row>
    <row r="10" spans="1:12" ht="19.5" customHeight="1">
      <c r="A10" s="58" t="s">
        <v>3</v>
      </c>
      <c r="B10" s="59"/>
      <c r="C10" s="59"/>
      <c r="D10" s="60"/>
      <c r="E10" s="61" t="s">
        <v>6</v>
      </c>
      <c r="F10" s="61"/>
      <c r="G10" s="62" t="s">
        <v>15</v>
      </c>
      <c r="H10" s="63"/>
      <c r="I10" s="61" t="s">
        <v>7</v>
      </c>
      <c r="J10" s="61"/>
      <c r="K10" s="61" t="s">
        <v>1</v>
      </c>
      <c r="L10" s="64"/>
    </row>
    <row r="11" spans="1:12" ht="19.5" customHeight="1">
      <c r="A11" s="66" t="s">
        <v>4</v>
      </c>
      <c r="B11" s="67"/>
      <c r="C11" s="68" t="s">
        <v>5</v>
      </c>
      <c r="D11" s="69"/>
      <c r="E11" s="9" t="s">
        <v>4</v>
      </c>
      <c r="F11" s="9" t="s">
        <v>5</v>
      </c>
      <c r="G11" s="9" t="s">
        <v>16</v>
      </c>
      <c r="H11" s="10" t="s">
        <v>17</v>
      </c>
      <c r="I11" s="9" t="s">
        <v>4</v>
      </c>
      <c r="J11" s="9" t="s">
        <v>5</v>
      </c>
      <c r="K11" s="9" t="s">
        <v>4</v>
      </c>
      <c r="L11" s="11" t="s">
        <v>5</v>
      </c>
    </row>
    <row r="12" spans="1:12" ht="24.95" customHeight="1" thickBot="1">
      <c r="A12" s="70">
        <f>SUM(E12,G12,I12,K12)</f>
        <v>3</v>
      </c>
      <c r="B12" s="71"/>
      <c r="C12" s="46">
        <f>F12+H12+J12+L12</f>
        <v>787000</v>
      </c>
      <c r="D12" s="47"/>
      <c r="E12" s="41">
        <f>COUNTIF($H16:$H100,E10)</f>
        <v>0</v>
      </c>
      <c r="F12" s="42">
        <f>SUMIF($H16:$H100,E10,$I16:$I100)</f>
        <v>0</v>
      </c>
      <c r="G12" s="41">
        <f>COUNTIF($H16:$H100,G10)</f>
        <v>3</v>
      </c>
      <c r="H12" s="42">
        <f>SUMIF($H16:$H100,G10,$I16:$I100)</f>
        <v>787000</v>
      </c>
      <c r="I12" s="41">
        <f>COUNTIF($H16:$H100,I10)</f>
        <v>0</v>
      </c>
      <c r="J12" s="42">
        <f>SUMIF($H16:$H100,I10,$I16:$I100)</f>
        <v>0</v>
      </c>
      <c r="K12" s="41">
        <f>COUNTIF($H16:$H100,K10)</f>
        <v>0</v>
      </c>
      <c r="L12" s="43">
        <f>SUMIF($H16:$H100,K10,$I16:$I100)</f>
        <v>0</v>
      </c>
    </row>
    <row r="13" spans="1:12" ht="8.25" customHeigh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12" s="1" customFormat="1" ht="23.1" customHeight="1">
      <c r="A14" s="49" t="s">
        <v>0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</row>
    <row r="15" spans="1:12" s="1" customFormat="1" ht="14.25" customHeight="1" thickBot="1">
      <c r="A15" s="12"/>
      <c r="B15" s="12"/>
      <c r="C15" s="12"/>
      <c r="D15" s="13"/>
      <c r="E15" s="13"/>
      <c r="F15" s="13"/>
      <c r="G15" s="13"/>
      <c r="H15" s="13"/>
      <c r="I15" s="13"/>
      <c r="J15" s="65" t="s">
        <v>2</v>
      </c>
      <c r="K15" s="65"/>
      <c r="L15" s="65"/>
    </row>
    <row r="16" spans="1:12" s="19" customFormat="1" ht="30.75" customHeight="1">
      <c r="A16" s="14" t="s">
        <v>11</v>
      </c>
      <c r="B16" s="15" t="s">
        <v>18</v>
      </c>
      <c r="C16" s="48" t="s">
        <v>12</v>
      </c>
      <c r="D16" s="48"/>
      <c r="E16" s="48"/>
      <c r="F16" s="48"/>
      <c r="G16" s="48"/>
      <c r="H16" s="15" t="s">
        <v>20</v>
      </c>
      <c r="I16" s="15" t="s">
        <v>19</v>
      </c>
      <c r="J16" s="16" t="s">
        <v>10</v>
      </c>
      <c r="K16" s="17" t="s">
        <v>13</v>
      </c>
      <c r="L16" s="18" t="s">
        <v>14</v>
      </c>
    </row>
    <row r="17" spans="1:12" s="24" customFormat="1" ht="22.5" customHeight="1">
      <c r="A17" s="44" t="s">
        <v>9</v>
      </c>
      <c r="B17" s="45"/>
      <c r="C17" s="45"/>
      <c r="D17" s="45"/>
      <c r="E17" s="45"/>
      <c r="F17" s="45"/>
      <c r="G17" s="45"/>
      <c r="H17" s="20"/>
      <c r="I17" s="21">
        <f>SUM(I18:I23)</f>
        <v>787000</v>
      </c>
      <c r="J17" s="20"/>
      <c r="K17" s="22"/>
      <c r="L17" s="23"/>
    </row>
    <row r="18" spans="1:12" s="24" customFormat="1" ht="27" customHeight="1">
      <c r="A18" s="25" t="s">
        <v>23</v>
      </c>
      <c r="B18" s="26" t="s">
        <v>27</v>
      </c>
      <c r="C18" s="50" t="s">
        <v>26</v>
      </c>
      <c r="D18" s="50"/>
      <c r="E18" s="50"/>
      <c r="F18" s="50"/>
      <c r="G18" s="50"/>
      <c r="H18" s="72" t="s">
        <v>32</v>
      </c>
      <c r="I18" s="27">
        <v>42000</v>
      </c>
      <c r="J18" s="28" t="s">
        <v>24</v>
      </c>
      <c r="K18" s="29">
        <v>3</v>
      </c>
      <c r="L18" s="30" t="s">
        <v>25</v>
      </c>
    </row>
    <row r="19" spans="1:12" s="24" customFormat="1" ht="27" customHeight="1">
      <c r="A19" s="25" t="s">
        <v>23</v>
      </c>
      <c r="B19" s="26" t="s">
        <v>28</v>
      </c>
      <c r="C19" s="50" t="s">
        <v>26</v>
      </c>
      <c r="D19" s="50"/>
      <c r="E19" s="50"/>
      <c r="F19" s="50"/>
      <c r="G19" s="50"/>
      <c r="H19" s="72" t="s">
        <v>32</v>
      </c>
      <c r="I19" s="27">
        <v>30000</v>
      </c>
      <c r="J19" s="28" t="s">
        <v>29</v>
      </c>
      <c r="K19" s="29">
        <v>3</v>
      </c>
      <c r="L19" s="30" t="s">
        <v>25</v>
      </c>
    </row>
    <row r="20" spans="1:12" s="24" customFormat="1" ht="27" customHeight="1">
      <c r="A20" s="25" t="s">
        <v>23</v>
      </c>
      <c r="B20" s="26" t="s">
        <v>28</v>
      </c>
      <c r="C20" s="50" t="s">
        <v>30</v>
      </c>
      <c r="D20" s="50"/>
      <c r="E20" s="50"/>
      <c r="F20" s="50"/>
      <c r="G20" s="50"/>
      <c r="H20" s="72" t="s">
        <v>32</v>
      </c>
      <c r="I20" s="27">
        <v>715000</v>
      </c>
      <c r="J20" s="28" t="s">
        <v>31</v>
      </c>
      <c r="K20" s="29">
        <v>50</v>
      </c>
      <c r="L20" s="30" t="s">
        <v>25</v>
      </c>
    </row>
    <row r="21" spans="1:12" s="24" customFormat="1" ht="27" customHeight="1">
      <c r="A21" s="25"/>
      <c r="B21" s="26"/>
      <c r="C21" s="50"/>
      <c r="D21" s="50"/>
      <c r="E21" s="50"/>
      <c r="F21" s="50"/>
      <c r="G21" s="50"/>
      <c r="H21" s="72"/>
      <c r="I21" s="27"/>
      <c r="J21" s="28"/>
      <c r="K21" s="29"/>
      <c r="L21" s="30"/>
    </row>
    <row r="22" spans="1:12" s="24" customFormat="1" ht="27" customHeight="1" thickBot="1">
      <c r="A22" s="31"/>
      <c r="B22" s="32"/>
      <c r="C22" s="51"/>
      <c r="D22" s="51"/>
      <c r="E22" s="51"/>
      <c r="F22" s="51"/>
      <c r="G22" s="51"/>
      <c r="H22" s="73"/>
      <c r="I22" s="33"/>
      <c r="J22" s="34"/>
      <c r="K22" s="35"/>
      <c r="L22" s="36"/>
    </row>
  </sheetData>
  <sheetProtection password="8AB1" sheet="1" formatCells="0" formatColumns="0" formatRows="0" insertColumns="0" insertRows="0" deleteColumns="0" deleteRows="0" sort="0"/>
  <mergeCells count="22">
    <mergeCell ref="C21:G21"/>
    <mergeCell ref="C22:G22"/>
    <mergeCell ref="A2:L2"/>
    <mergeCell ref="A4:L4"/>
    <mergeCell ref="A8:L8"/>
    <mergeCell ref="A9:L9"/>
    <mergeCell ref="A10:D10"/>
    <mergeCell ref="E10:F10"/>
    <mergeCell ref="G10:H10"/>
    <mergeCell ref="I10:J10"/>
    <mergeCell ref="K10:L10"/>
    <mergeCell ref="J15:L15"/>
    <mergeCell ref="C18:G18"/>
    <mergeCell ref="A11:B11"/>
    <mergeCell ref="C11:D11"/>
    <mergeCell ref="A12:B12"/>
    <mergeCell ref="A17:G17"/>
    <mergeCell ref="C12:D12"/>
    <mergeCell ref="C16:G16"/>
    <mergeCell ref="A14:L14"/>
    <mergeCell ref="C20:G20"/>
    <mergeCell ref="C19:G19"/>
  </mergeCells>
  <phoneticPr fontId="20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2021-08-03T06:15:12Z</cp:lastPrinted>
  <dcterms:created xsi:type="dcterms:W3CDTF">2010-08-02T05:46:42Z</dcterms:created>
  <dcterms:modified xsi:type="dcterms:W3CDTF">2026-03-03T09:04:34Z</dcterms:modified>
</cp:coreProperties>
</file>