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1. 수원기본통계\2019\2. 59회 하는중\최종\"/>
    </mc:Choice>
  </mc:AlternateContent>
  <bookViews>
    <workbookView xWindow="7665" yWindow="6135" windowWidth="7680" windowHeight="3990" tabRatio="919"/>
  </bookViews>
  <sheets>
    <sheet name="1.지방세부담" sheetId="2" r:id="rId1"/>
    <sheet name="2.지방세징수" sheetId="3" r:id="rId2"/>
    <sheet name="3.예산결산총괄" sheetId="4" r:id="rId3"/>
    <sheet name="4.일반회계세입예산개요" sheetId="5" r:id="rId4"/>
    <sheet name="5.일반회계세입결산" sheetId="6" r:id="rId5"/>
    <sheet name="6.일반회계세출예산개요" sheetId="7" r:id="rId6"/>
    <sheet name="7. 일반회계세출결산" sheetId="14" r:id="rId7"/>
    <sheet name="8.특별회계예산결산" sheetId="9" r:id="rId8"/>
    <sheet name="9.교육비특별회계세입결산" sheetId="12" r:id="rId9"/>
    <sheet name="10.교육비특별회계세출결산" sheetId="13" r:id="rId10"/>
    <sheet name="11.지방재정자립지표" sheetId="15" r:id="rId11"/>
  </sheets>
  <definedNames>
    <definedName name="_xlnm.Print_Area" localSheetId="2">'3.예산결산총괄'!$A$1:$N$13</definedName>
    <definedName name="_xlnm.Print_Area" localSheetId="3">'4.일반회계세입예산개요'!$A$1:$AF$15</definedName>
  </definedNames>
  <calcPr calcId="162913"/>
</workbook>
</file>

<file path=xl/calcChain.xml><?xml version="1.0" encoding="utf-8"?>
<calcChain xmlns="http://schemas.openxmlformats.org/spreadsheetml/2006/main">
  <c r="K12" i="4" l="1"/>
  <c r="H12" i="4"/>
  <c r="E12" i="4"/>
  <c r="B12" i="4"/>
  <c r="F23" i="6" l="1"/>
  <c r="D14" i="3" l="1"/>
  <c r="D13" i="13" l="1"/>
  <c r="E13" i="13"/>
  <c r="F13" i="13"/>
  <c r="G13" i="13"/>
  <c r="H13" i="13"/>
  <c r="I13" i="13"/>
  <c r="C13" i="13"/>
  <c r="B13" i="13"/>
  <c r="G21" i="12"/>
  <c r="G20" i="12"/>
  <c r="G19" i="12"/>
  <c r="G17" i="12"/>
  <c r="F11" i="12"/>
  <c r="E11" i="12"/>
  <c r="D11" i="12"/>
  <c r="C11" i="12"/>
  <c r="B11" i="12"/>
  <c r="G11" i="12" s="1"/>
  <c r="X13" i="5" l="1"/>
  <c r="Y13" i="5"/>
  <c r="N13" i="5"/>
  <c r="E13" i="5"/>
  <c r="J16" i="14" l="1"/>
  <c r="J17" i="14"/>
  <c r="J18" i="14"/>
  <c r="J19" i="14"/>
  <c r="J20" i="14"/>
  <c r="J21" i="14"/>
  <c r="J22" i="14"/>
  <c r="J23" i="14"/>
  <c r="J25" i="14"/>
  <c r="J26" i="14"/>
  <c r="H13" i="14" l="1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B11" i="7"/>
  <c r="F14" i="6"/>
  <c r="F15" i="6"/>
  <c r="F16" i="6"/>
  <c r="F17" i="6"/>
  <c r="F18" i="6"/>
  <c r="F19" i="6"/>
  <c r="F20" i="6"/>
  <c r="F21" i="6"/>
  <c r="F22" i="6"/>
  <c r="F13" i="6"/>
  <c r="H12" i="6"/>
  <c r="M11" i="4" l="1"/>
  <c r="L11" i="4"/>
  <c r="K11" i="4" s="1"/>
  <c r="H11" i="4"/>
  <c r="E11" i="4"/>
  <c r="B11" i="4"/>
  <c r="S13" i="3" l="1"/>
  <c r="B19" i="6" l="1"/>
  <c r="B14" i="6"/>
  <c r="S12" i="3"/>
  <c r="S10" i="3"/>
  <c r="J13" i="14" l="1"/>
  <c r="J14" i="14"/>
  <c r="J15" i="14"/>
  <c r="D13" i="6" l="1"/>
  <c r="D14" i="6"/>
  <c r="D15" i="6"/>
  <c r="D16" i="6"/>
  <c r="D17" i="6"/>
  <c r="D18" i="6"/>
  <c r="D19" i="6"/>
  <c r="D20" i="6"/>
  <c r="D21" i="6"/>
  <c r="D22" i="6"/>
  <c r="D23" i="6"/>
  <c r="B12" i="6"/>
  <c r="D12" i="6" s="1"/>
  <c r="B10" i="9" l="1"/>
  <c r="D11" i="9"/>
  <c r="E11" i="9"/>
  <c r="D15" i="9"/>
  <c r="E15" i="9"/>
  <c r="C15" i="9"/>
  <c r="C11" i="9"/>
  <c r="F12" i="6"/>
  <c r="E14" i="6"/>
  <c r="D10" i="9" l="1"/>
  <c r="C10" i="9"/>
  <c r="E10" i="9"/>
  <c r="E15" i="6"/>
  <c r="J14" i="6" l="1"/>
  <c r="J15" i="6"/>
  <c r="J16" i="6"/>
  <c r="J17" i="6"/>
  <c r="J18" i="6"/>
  <c r="J19" i="6"/>
  <c r="J20" i="6"/>
  <c r="J21" i="6"/>
  <c r="J22" i="6"/>
  <c r="J23" i="6"/>
  <c r="J13" i="6"/>
  <c r="I14" i="6"/>
  <c r="I15" i="6"/>
  <c r="I16" i="6"/>
  <c r="I17" i="6"/>
  <c r="I18" i="6"/>
  <c r="I19" i="6"/>
  <c r="I20" i="6"/>
  <c r="I21" i="6"/>
  <c r="I22" i="6"/>
  <c r="I23" i="6"/>
  <c r="I13" i="6"/>
  <c r="J12" i="6" l="1"/>
  <c r="I12" i="6"/>
  <c r="F12" i="14" l="1"/>
  <c r="B12" i="14"/>
  <c r="D12" i="14" s="1"/>
  <c r="I23" i="14" l="1"/>
  <c r="I24" i="14"/>
  <c r="I25" i="14"/>
  <c r="I22" i="14"/>
  <c r="E22" i="14"/>
  <c r="E23" i="14"/>
  <c r="E24" i="14"/>
  <c r="E25" i="14"/>
  <c r="E21" i="14"/>
  <c r="E16" i="14"/>
  <c r="E20" i="14"/>
  <c r="E17" i="14"/>
  <c r="E26" i="14"/>
  <c r="E14" i="14"/>
  <c r="E18" i="14"/>
  <c r="E13" i="14"/>
  <c r="E15" i="14"/>
  <c r="E19" i="14"/>
  <c r="I17" i="14"/>
  <c r="I21" i="14"/>
  <c r="I13" i="14"/>
  <c r="I14" i="14"/>
  <c r="I18" i="14"/>
  <c r="I15" i="14"/>
  <c r="I19" i="14"/>
  <c r="I16" i="14"/>
  <c r="I20" i="14"/>
  <c r="I26" i="14"/>
  <c r="E22" i="6"/>
  <c r="E23" i="6"/>
  <c r="E16" i="6"/>
  <c r="E19" i="6"/>
  <c r="E20" i="6"/>
  <c r="E13" i="6"/>
  <c r="E21" i="6"/>
  <c r="E17" i="6"/>
  <c r="E18" i="6"/>
  <c r="J12" i="14"/>
  <c r="E12" i="14" l="1"/>
  <c r="I12" i="14"/>
  <c r="E12" i="6"/>
</calcChain>
</file>

<file path=xl/sharedStrings.xml><?xml version="1.0" encoding="utf-8"?>
<sst xmlns="http://schemas.openxmlformats.org/spreadsheetml/2006/main" count="676" uniqueCount="484">
  <si>
    <t>단위 : 백만원</t>
  </si>
  <si>
    <t>Total</t>
  </si>
  <si>
    <t>Population</t>
  </si>
  <si>
    <t>Year</t>
  </si>
  <si>
    <t>Inhabitant</t>
  </si>
  <si>
    <t>Property</t>
  </si>
  <si>
    <t>Automobile</t>
  </si>
  <si>
    <t>-</t>
  </si>
  <si>
    <t xml:space="preserve"> </t>
  </si>
  <si>
    <t>&amp;</t>
  </si>
  <si>
    <t>Current revenues</t>
  </si>
  <si>
    <t>Budget</t>
  </si>
  <si>
    <t>Revenue</t>
  </si>
  <si>
    <t>Expenditure</t>
  </si>
  <si>
    <t>Year  &amp;</t>
  </si>
  <si>
    <t>과  목  별</t>
  </si>
  <si>
    <t>Amount  received</t>
  </si>
  <si>
    <t>Deficit</t>
  </si>
  <si>
    <t>Amount  unreceived</t>
  </si>
  <si>
    <t>Classification</t>
  </si>
  <si>
    <t>지    출    액</t>
  </si>
  <si>
    <t>다음년도 이월액</t>
  </si>
  <si>
    <t>불    용    액</t>
  </si>
  <si>
    <t>전년도 이월액</t>
  </si>
  <si>
    <t>예비비지출결정액</t>
  </si>
  <si>
    <t>이용 및 이체</t>
  </si>
  <si>
    <t>Use  and</t>
  </si>
  <si>
    <t>of emergency fund</t>
  </si>
  <si>
    <t>transfer</t>
  </si>
  <si>
    <t>Budget  amount</t>
  </si>
  <si>
    <t>Unused</t>
  </si>
  <si>
    <t>예          산  ①</t>
    <phoneticPr fontId="23" type="noConversion"/>
  </si>
  <si>
    <t>징  수  결  정  액</t>
    <phoneticPr fontId="22" type="noConversion"/>
  </si>
  <si>
    <t>수    납    액  ②</t>
    <phoneticPr fontId="23" type="noConversion"/>
  </si>
  <si>
    <t>불  납  결  손  액</t>
    <phoneticPr fontId="23" type="noConversion"/>
  </si>
  <si>
    <t>미  수  납  액</t>
    <phoneticPr fontId="23" type="noConversion"/>
  </si>
  <si>
    <t>증    감  ②  ­  ①</t>
    <phoneticPr fontId="23" type="noConversion"/>
  </si>
  <si>
    <t>Year  &amp;</t>
    <phoneticPr fontId="22" type="noConversion"/>
  </si>
  <si>
    <t>Increase  or  decrease</t>
    <phoneticPr fontId="22" type="noConversion"/>
  </si>
  <si>
    <t>Unit : million won</t>
    <phoneticPr fontId="9" type="noConversion"/>
  </si>
  <si>
    <t xml:space="preserve"> </t>
    <phoneticPr fontId="9" type="noConversion"/>
  </si>
  <si>
    <t>단위 : 백만원</t>
    <phoneticPr fontId="9" type="noConversion"/>
  </si>
  <si>
    <t>예    산  ①</t>
    <phoneticPr fontId="9" type="noConversion"/>
  </si>
  <si>
    <t>예  산  현  액</t>
    <phoneticPr fontId="9" type="noConversion"/>
  </si>
  <si>
    <t>Total</t>
    <phoneticPr fontId="9" type="noConversion"/>
  </si>
  <si>
    <t>보          통          세</t>
    <phoneticPr fontId="9" type="noConversion"/>
  </si>
  <si>
    <t>Ordinary  taxes</t>
    <phoneticPr fontId="9" type="noConversion"/>
  </si>
  <si>
    <t>목          적          세</t>
    <phoneticPr fontId="9" type="noConversion"/>
  </si>
  <si>
    <t>취  득  세</t>
    <phoneticPr fontId="9" type="noConversion"/>
  </si>
  <si>
    <t>일    반</t>
    <phoneticPr fontId="9" type="noConversion"/>
  </si>
  <si>
    <t>특    별</t>
    <phoneticPr fontId="9" type="noConversion"/>
  </si>
  <si>
    <t>과 목 별</t>
    <phoneticPr fontId="4" type="noConversion"/>
  </si>
  <si>
    <t>Classification</t>
    <phoneticPr fontId="4" type="noConversion"/>
  </si>
  <si>
    <t>합          계</t>
    <phoneticPr fontId="9" type="noConversion"/>
  </si>
  <si>
    <t xml:space="preserve">회계수 </t>
    <phoneticPr fontId="16" type="noConversion"/>
  </si>
  <si>
    <t>세          입</t>
    <phoneticPr fontId="16" type="noConversion"/>
  </si>
  <si>
    <t>세          출</t>
    <phoneticPr fontId="16" type="noConversion"/>
  </si>
  <si>
    <t>Year  &amp;</t>
    <phoneticPr fontId="16" type="noConversion"/>
  </si>
  <si>
    <t>Accounts</t>
    <phoneticPr fontId="16" type="noConversion"/>
  </si>
  <si>
    <t>Account</t>
    <phoneticPr fontId="16" type="noConversion"/>
  </si>
  <si>
    <t>단위 : 천원</t>
    <phoneticPr fontId="9" type="noConversion"/>
  </si>
  <si>
    <t>교육</t>
    <phoneticPr fontId="9" type="noConversion"/>
  </si>
  <si>
    <t>문화 및 관광</t>
    <phoneticPr fontId="9" type="noConversion"/>
  </si>
  <si>
    <t>사회복지</t>
    <phoneticPr fontId="9" type="noConversion"/>
  </si>
  <si>
    <t>Current  non-tax  revenues</t>
  </si>
  <si>
    <t xml:space="preserve">세       외       수       입   </t>
    <phoneticPr fontId="13" type="noConversion"/>
  </si>
  <si>
    <t>합 계</t>
  </si>
  <si>
    <t xml:space="preserve">
</t>
    <phoneticPr fontId="13" type="noConversion"/>
  </si>
  <si>
    <t>지방세</t>
  </si>
  <si>
    <t xml:space="preserve">
</t>
    <phoneticPr fontId="13" type="noConversion"/>
  </si>
  <si>
    <t>Local tax</t>
  </si>
  <si>
    <t>Propertyrents</t>
  </si>
  <si>
    <t>rents</t>
  </si>
  <si>
    <t>fees</t>
  </si>
  <si>
    <t>Interest</t>
  </si>
  <si>
    <t>Allotment</t>
  </si>
  <si>
    <t>Miscellaneous</t>
  </si>
  <si>
    <t>Subsidies</t>
  </si>
  <si>
    <t>보조금</t>
    <phoneticPr fontId="13" type="noConversion"/>
  </si>
  <si>
    <t xml:space="preserve"> </t>
    <phoneticPr fontId="4" type="noConversion"/>
  </si>
  <si>
    <t>교육</t>
    <phoneticPr fontId="4" type="noConversion"/>
  </si>
  <si>
    <t>문화및관광</t>
    <phoneticPr fontId="4" type="noConversion"/>
  </si>
  <si>
    <t>농림해양수산</t>
    <phoneticPr fontId="4" type="noConversion"/>
  </si>
  <si>
    <t>예          산</t>
    <phoneticPr fontId="16" type="noConversion"/>
  </si>
  <si>
    <t>Unit : million won</t>
    <phoneticPr fontId="14" type="noConversion"/>
  </si>
  <si>
    <t>세    출      Expenditure</t>
    <phoneticPr fontId="9" type="noConversion"/>
  </si>
  <si>
    <t>특  별  (D)</t>
    <phoneticPr fontId="9" type="noConversion"/>
  </si>
  <si>
    <t>특  별  (B-D)</t>
    <phoneticPr fontId="9" type="noConversion"/>
  </si>
  <si>
    <t>잉    여      Surplus</t>
    <phoneticPr fontId="9" type="noConversion"/>
  </si>
  <si>
    <t>연 별 및</t>
    <phoneticPr fontId="4" type="noConversion"/>
  </si>
  <si>
    <t>예     산     현     액      Budget</t>
    <phoneticPr fontId="4" type="noConversion"/>
  </si>
  <si>
    <t>Public Order, Safety</t>
    <phoneticPr fontId="9" type="noConversion"/>
  </si>
  <si>
    <t>Culture, Tourism</t>
    <phoneticPr fontId="4" type="noConversion"/>
  </si>
  <si>
    <t>Protection of Environment</t>
    <phoneticPr fontId="4" type="noConversion"/>
  </si>
  <si>
    <t>Industry, Small and medium enterprises</t>
    <phoneticPr fontId="4" type="noConversion"/>
  </si>
  <si>
    <t>Transportation, Traffic</t>
    <phoneticPr fontId="4" type="noConversion"/>
  </si>
  <si>
    <t>Contingency</t>
    <phoneticPr fontId="4" type="noConversion"/>
  </si>
  <si>
    <t xml:space="preserve"> </t>
    <phoneticPr fontId="22" type="noConversion"/>
  </si>
  <si>
    <t>Change in budget amount after budget finalizations</t>
    <phoneticPr fontId="9" type="noConversion"/>
  </si>
  <si>
    <t>Carry-over to</t>
    <phoneticPr fontId="24" type="noConversion"/>
  </si>
  <si>
    <t>next year</t>
    <phoneticPr fontId="24" type="noConversion"/>
  </si>
  <si>
    <t>단위 : %</t>
    <phoneticPr fontId="27" type="noConversion"/>
  </si>
  <si>
    <t>Unit : %</t>
    <phoneticPr fontId="27" type="noConversion"/>
  </si>
  <si>
    <t>Financial autonomy</t>
  </si>
  <si>
    <t xml:space="preserve"> -</t>
  </si>
  <si>
    <t xml:space="preserve"> Local  taxes</t>
  </si>
  <si>
    <t>등록면허세</t>
    <phoneticPr fontId="9" type="noConversion"/>
  </si>
  <si>
    <t>Registration</t>
  </si>
  <si>
    <t>도    세</t>
  </si>
  <si>
    <t xml:space="preserve">Province </t>
  </si>
  <si>
    <t>Taxes</t>
  </si>
  <si>
    <t xml:space="preserve"> 도 세  Province Taxes</t>
  </si>
  <si>
    <t xml:space="preserve"> Si, Gun</t>
  </si>
  <si>
    <t>금              액           Amount</t>
    <phoneticPr fontId="4" type="noConversion"/>
  </si>
  <si>
    <t>계</t>
    <phoneticPr fontId="4" type="noConversion"/>
  </si>
  <si>
    <t>Si, Gun and autonomous Gu</t>
    <phoneticPr fontId="4" type="noConversion"/>
  </si>
  <si>
    <t>예          산          현          액                     B u d g e t</t>
    <phoneticPr fontId="4" type="noConversion"/>
  </si>
  <si>
    <t>결          산            S e t t l e m e n t</t>
    <phoneticPr fontId="15" type="noConversion"/>
  </si>
  <si>
    <t xml:space="preserve">금              액            Amount </t>
  </si>
  <si>
    <t>과    목    별</t>
    <phoneticPr fontId="16" type="noConversion"/>
  </si>
  <si>
    <t>Financial independence</t>
  </si>
  <si>
    <t>Source : Accounting Division</t>
    <phoneticPr fontId="9" type="noConversion"/>
  </si>
  <si>
    <t>자료 : 수원교육지원청</t>
    <phoneticPr fontId="9" type="noConversion"/>
  </si>
  <si>
    <t>세  대(외국인세대 제외)</t>
    <phoneticPr fontId="9" type="noConversion"/>
  </si>
  <si>
    <t>세대당 부담액 (원)</t>
    <phoneticPr fontId="9" type="noConversion"/>
  </si>
  <si>
    <t>Tax burden per</t>
    <phoneticPr fontId="9" type="noConversion"/>
  </si>
  <si>
    <t>Revenues from previous year</t>
    <phoneticPr fontId="9" type="noConversion"/>
  </si>
  <si>
    <t>레  저  세</t>
    <phoneticPr fontId="9" type="noConversion"/>
  </si>
  <si>
    <t>일  반  (A-C)</t>
    <phoneticPr fontId="9" type="noConversion"/>
  </si>
  <si>
    <t>자료 : 회계과</t>
    <phoneticPr fontId="9" type="noConversion"/>
  </si>
  <si>
    <t xml:space="preserve"> Non-tax  revenues</t>
    <phoneticPr fontId="13" type="noConversion"/>
  </si>
  <si>
    <t>Metropolitan City and Province</t>
    <phoneticPr fontId="4" type="noConversion"/>
  </si>
  <si>
    <t>일반공공행정</t>
    <phoneticPr fontId="9" type="noConversion"/>
  </si>
  <si>
    <t>Culture, Tourism</t>
    <phoneticPr fontId="9" type="noConversion"/>
  </si>
  <si>
    <t>일반공공행정</t>
    <phoneticPr fontId="4" type="noConversion"/>
  </si>
  <si>
    <t>공공질서및안전</t>
    <phoneticPr fontId="4" type="noConversion"/>
  </si>
  <si>
    <t>환경보호</t>
    <phoneticPr fontId="4" type="noConversion"/>
  </si>
  <si>
    <t>Agriculture, Forestry, Ocean, Marine</t>
    <phoneticPr fontId="4" type="noConversion"/>
  </si>
  <si>
    <t>Science Technology</t>
    <phoneticPr fontId="4" type="noConversion"/>
  </si>
  <si>
    <t>연  별  및</t>
    <phoneticPr fontId="23" type="noConversion"/>
  </si>
  <si>
    <t>Estimated amount</t>
    <phoneticPr fontId="22" type="noConversion"/>
  </si>
  <si>
    <t>of collection</t>
    <phoneticPr fontId="22" type="noConversion"/>
  </si>
  <si>
    <t>연  별  및</t>
    <phoneticPr fontId="24" type="noConversion"/>
  </si>
  <si>
    <t>Estimated amount</t>
    <phoneticPr fontId="24" type="noConversion"/>
  </si>
  <si>
    <t>previous year</t>
    <phoneticPr fontId="24" type="noConversion"/>
  </si>
  <si>
    <t>단위 : 백만원</t>
    <phoneticPr fontId="9" type="noConversion"/>
  </si>
  <si>
    <t>Unit : million won</t>
    <phoneticPr fontId="9" type="noConversion"/>
  </si>
  <si>
    <t>인구(외국인 제외)</t>
    <phoneticPr fontId="9" type="noConversion"/>
  </si>
  <si>
    <t xml:space="preserve">Tax  burden  per </t>
    <phoneticPr fontId="9" type="noConversion"/>
  </si>
  <si>
    <t>Households</t>
    <phoneticPr fontId="9" type="noConversion"/>
  </si>
  <si>
    <t>(Excluding  foreigner)</t>
    <phoneticPr fontId="9" type="noConversion"/>
  </si>
  <si>
    <t>capita(Won)</t>
    <phoneticPr fontId="9" type="noConversion"/>
  </si>
  <si>
    <t>(Excluding foreign household)</t>
    <phoneticPr fontId="9" type="noConversion"/>
  </si>
  <si>
    <t>household(Won)</t>
    <phoneticPr fontId="9" type="noConversion"/>
  </si>
  <si>
    <t>자료 :  세정과</t>
    <phoneticPr fontId="4" type="noConversion"/>
  </si>
  <si>
    <t>과년도 수입</t>
    <phoneticPr fontId="9" type="noConversion"/>
  </si>
  <si>
    <t>Objective taxes</t>
    <phoneticPr fontId="9" type="noConversion"/>
  </si>
  <si>
    <t>도    세</t>
    <phoneticPr fontId="9" type="noConversion"/>
  </si>
  <si>
    <t>시 군 세</t>
    <phoneticPr fontId="9" type="noConversion"/>
  </si>
  <si>
    <t xml:space="preserve"> 도 세  Province Taxes</t>
    <phoneticPr fontId="9" type="noConversion"/>
  </si>
  <si>
    <t>시 군 세   Si, Gun Taxes</t>
    <phoneticPr fontId="9" type="noConversion"/>
  </si>
  <si>
    <t>지방소비세</t>
    <phoneticPr fontId="9" type="noConversion"/>
  </si>
  <si>
    <t>주  민  세</t>
    <phoneticPr fontId="9" type="noConversion"/>
  </si>
  <si>
    <t>지방소득세</t>
    <phoneticPr fontId="9" type="noConversion"/>
  </si>
  <si>
    <t>재  산  세</t>
    <phoneticPr fontId="9" type="noConversion"/>
  </si>
  <si>
    <t>자 동 차 세</t>
    <phoneticPr fontId="9" type="noConversion"/>
  </si>
  <si>
    <t>담배소비세</t>
    <phoneticPr fontId="9" type="noConversion"/>
  </si>
  <si>
    <t>지역자원시설세</t>
    <phoneticPr fontId="9" type="noConversion"/>
  </si>
  <si>
    <t>지방교육세</t>
    <phoneticPr fontId="9" type="noConversion"/>
  </si>
  <si>
    <t xml:space="preserve"> </t>
    <phoneticPr fontId="9" type="noConversion"/>
  </si>
  <si>
    <t xml:space="preserve">Province </t>
    <phoneticPr fontId="9" type="noConversion"/>
  </si>
  <si>
    <t>Si, Gun</t>
    <phoneticPr fontId="9" type="noConversion"/>
  </si>
  <si>
    <t>Tobacco</t>
    <phoneticPr fontId="9" type="noConversion"/>
  </si>
  <si>
    <t>Regional</t>
    <phoneticPr fontId="9" type="noConversion"/>
  </si>
  <si>
    <t>Taxes</t>
    <phoneticPr fontId="9" type="noConversion"/>
  </si>
  <si>
    <t>taxes</t>
    <phoneticPr fontId="9" type="noConversion"/>
  </si>
  <si>
    <t>Aquisition</t>
    <phoneticPr fontId="9" type="noConversion"/>
  </si>
  <si>
    <t>license</t>
    <phoneticPr fontId="9" type="noConversion"/>
  </si>
  <si>
    <t>Leisure</t>
    <phoneticPr fontId="9" type="noConversion"/>
  </si>
  <si>
    <t>Local consumption</t>
    <phoneticPr fontId="9" type="noConversion"/>
  </si>
  <si>
    <t>Local income</t>
    <phoneticPr fontId="9" type="noConversion"/>
  </si>
  <si>
    <t>consumption</t>
    <phoneticPr fontId="9" type="noConversion"/>
  </si>
  <si>
    <t>resource facility</t>
    <phoneticPr fontId="9" type="noConversion"/>
  </si>
  <si>
    <t>Local education</t>
    <phoneticPr fontId="9" type="noConversion"/>
  </si>
  <si>
    <t>Taxes</t>
    <phoneticPr fontId="9" type="noConversion"/>
  </si>
  <si>
    <t>자료 : 세정과</t>
    <phoneticPr fontId="9" type="noConversion"/>
  </si>
  <si>
    <t>Source : Tax Administration Division</t>
    <phoneticPr fontId="4" type="noConversion"/>
  </si>
  <si>
    <t>예  산  현  액      Budget</t>
    <phoneticPr fontId="9" type="noConversion"/>
  </si>
  <si>
    <t>세     입     Revenue</t>
    <phoneticPr fontId="9" type="noConversion"/>
  </si>
  <si>
    <t>일  반  (A)</t>
    <phoneticPr fontId="9" type="noConversion"/>
  </si>
  <si>
    <t>특  별  (B)</t>
    <phoneticPr fontId="9" type="noConversion"/>
  </si>
  <si>
    <t>일  반  (C)</t>
    <phoneticPr fontId="9" type="noConversion"/>
  </si>
  <si>
    <t>General</t>
    <phoneticPr fontId="9" type="noConversion"/>
  </si>
  <si>
    <t>Special</t>
    <phoneticPr fontId="9" type="noConversion"/>
  </si>
  <si>
    <t>accounts</t>
    <phoneticPr fontId="9" type="noConversion"/>
  </si>
  <si>
    <t>자료 : 회계과</t>
    <phoneticPr fontId="9" type="noConversion"/>
  </si>
  <si>
    <t>Source : Accounting Division</t>
    <phoneticPr fontId="9" type="noConversion"/>
  </si>
  <si>
    <t>지방채</t>
    <phoneticPr fontId="13" type="noConversion"/>
  </si>
  <si>
    <t>연 별</t>
    <phoneticPr fontId="13" type="noConversion"/>
  </si>
  <si>
    <t>재산임대수입</t>
    <phoneticPr fontId="13" type="noConversion"/>
  </si>
  <si>
    <t>사용료수입</t>
    <phoneticPr fontId="13" type="noConversion"/>
  </si>
  <si>
    <t>수수료수입</t>
    <phoneticPr fontId="13" type="noConversion"/>
  </si>
  <si>
    <t>사업수입</t>
    <phoneticPr fontId="13" type="noConversion"/>
  </si>
  <si>
    <t>징수교부금수입</t>
    <phoneticPr fontId="13" type="noConversion"/>
  </si>
  <si>
    <t>이자수입</t>
    <phoneticPr fontId="13" type="noConversion"/>
  </si>
  <si>
    <t>Year</t>
    <phoneticPr fontId="13" type="noConversion"/>
  </si>
  <si>
    <t>부담금</t>
    <phoneticPr fontId="13" type="noConversion"/>
  </si>
  <si>
    <t>결       산       Settlement</t>
    <phoneticPr fontId="15" type="noConversion"/>
  </si>
  <si>
    <t>구성비(%)</t>
    <phoneticPr fontId="4" type="noConversion"/>
  </si>
  <si>
    <t>시 · 도</t>
    <phoneticPr fontId="4" type="noConversion"/>
  </si>
  <si>
    <t>시 군 구</t>
    <phoneticPr fontId="4" type="noConversion"/>
  </si>
  <si>
    <t>계</t>
    <phoneticPr fontId="4" type="noConversion"/>
  </si>
  <si>
    <t>시 · 도</t>
    <phoneticPr fontId="4" type="noConversion"/>
  </si>
  <si>
    <t>과 목 별</t>
    <phoneticPr fontId="4" type="noConversion"/>
  </si>
  <si>
    <t>Total</t>
    <phoneticPr fontId="4" type="noConversion"/>
  </si>
  <si>
    <t>Metropolitan City and Province</t>
    <phoneticPr fontId="4" type="noConversion"/>
  </si>
  <si>
    <t>Si, Gun and autonomous Gu</t>
    <phoneticPr fontId="4" type="noConversion"/>
  </si>
  <si>
    <t>Percent distribution</t>
    <phoneticPr fontId="4" type="noConversion"/>
  </si>
  <si>
    <t>Budget  / settlement ratio</t>
    <phoneticPr fontId="4" type="noConversion"/>
  </si>
  <si>
    <t>Classification</t>
    <phoneticPr fontId="4" type="noConversion"/>
  </si>
  <si>
    <t>지   방   세</t>
    <phoneticPr fontId="4" type="noConversion"/>
  </si>
  <si>
    <t>Local tax</t>
    <phoneticPr fontId="4" type="noConversion"/>
  </si>
  <si>
    <t>세 외 수 입</t>
    <phoneticPr fontId="4" type="noConversion"/>
  </si>
  <si>
    <t>Non-tax revenues</t>
    <phoneticPr fontId="4" type="noConversion"/>
  </si>
  <si>
    <t>Temporary revenues</t>
    <phoneticPr fontId="4" type="noConversion"/>
  </si>
  <si>
    <t>지방교부세</t>
    <phoneticPr fontId="4" type="noConversion"/>
  </si>
  <si>
    <t>Local share tax</t>
    <phoneticPr fontId="4" type="noConversion"/>
  </si>
  <si>
    <t>Control grants</t>
    <phoneticPr fontId="4" type="noConversion"/>
  </si>
  <si>
    <t>보   조   금</t>
    <phoneticPr fontId="4" type="noConversion"/>
  </si>
  <si>
    <t>Subsidies</t>
    <phoneticPr fontId="4" type="noConversion"/>
  </si>
  <si>
    <t>Government budget money for Subsides</t>
    <phoneticPr fontId="4" type="noConversion"/>
  </si>
  <si>
    <t>Province budget money for subsides</t>
    <phoneticPr fontId="4" type="noConversion"/>
  </si>
  <si>
    <t>지   방   채</t>
    <phoneticPr fontId="4" type="noConversion"/>
  </si>
  <si>
    <t>Source : Accounting Division</t>
    <phoneticPr fontId="9" type="noConversion"/>
  </si>
  <si>
    <t>공공질서 및 안전</t>
    <phoneticPr fontId="9" type="noConversion"/>
  </si>
  <si>
    <t>환경보호</t>
    <phoneticPr fontId="9" type="noConversion"/>
  </si>
  <si>
    <t>General public</t>
    <phoneticPr fontId="9" type="noConversion"/>
  </si>
  <si>
    <t>Protection of</t>
    <phoneticPr fontId="9" type="noConversion"/>
  </si>
  <si>
    <t>Adminstration</t>
    <phoneticPr fontId="9" type="noConversion"/>
  </si>
  <si>
    <t>Environment</t>
    <phoneticPr fontId="9" type="noConversion"/>
  </si>
  <si>
    <t>주    :  1) 최종예산액 Final budget</t>
    <phoneticPr fontId="13" type="noConversion"/>
  </si>
  <si>
    <t>단위 : 백만원</t>
    <phoneticPr fontId="9" type="noConversion"/>
  </si>
  <si>
    <t>Unit : million won</t>
    <phoneticPr fontId="9" type="noConversion"/>
  </si>
  <si>
    <t>보건</t>
    <phoneticPr fontId="9" type="noConversion"/>
  </si>
  <si>
    <t>농림해양수산</t>
    <phoneticPr fontId="9" type="noConversion"/>
  </si>
  <si>
    <t>수송 및 교통</t>
    <phoneticPr fontId="9" type="noConversion"/>
  </si>
  <si>
    <t>국토 및 지역개발</t>
    <phoneticPr fontId="9" type="noConversion"/>
  </si>
  <si>
    <t>과학기술</t>
    <phoneticPr fontId="9" type="noConversion"/>
  </si>
  <si>
    <t>예비비</t>
    <phoneticPr fontId="9" type="noConversion"/>
  </si>
  <si>
    <t>기타</t>
    <phoneticPr fontId="9" type="noConversion"/>
  </si>
  <si>
    <t>Transportation,</t>
    <phoneticPr fontId="9" type="noConversion"/>
  </si>
  <si>
    <t>Country, Region</t>
    <phoneticPr fontId="9" type="noConversion"/>
  </si>
  <si>
    <t>Science</t>
    <phoneticPr fontId="9" type="noConversion"/>
  </si>
  <si>
    <t>Ocean, Marine</t>
    <phoneticPr fontId="9" type="noConversion"/>
  </si>
  <si>
    <t>medium enterprises</t>
    <phoneticPr fontId="9" type="noConversion"/>
  </si>
  <si>
    <t>Traffic</t>
    <phoneticPr fontId="9" type="noConversion"/>
  </si>
  <si>
    <t>Development</t>
    <phoneticPr fontId="9" type="noConversion"/>
  </si>
  <si>
    <t>Technology</t>
    <phoneticPr fontId="9" type="noConversion"/>
  </si>
  <si>
    <t xml:space="preserve">금              액            Amount </t>
    <phoneticPr fontId="4" type="noConversion"/>
  </si>
  <si>
    <t>시 군 구</t>
    <phoneticPr fontId="4" type="noConversion"/>
  </si>
  <si>
    <t>Percent distribution</t>
    <phoneticPr fontId="4" type="noConversion"/>
  </si>
  <si>
    <t>Budget  / settlement  ratio</t>
    <phoneticPr fontId="4" type="noConversion"/>
  </si>
  <si>
    <t>General public Administration</t>
    <phoneticPr fontId="4" type="noConversion"/>
  </si>
  <si>
    <t>Public Order, Safety</t>
    <phoneticPr fontId="4" type="noConversion"/>
  </si>
  <si>
    <t>Education</t>
    <phoneticPr fontId="4" type="noConversion"/>
  </si>
  <si>
    <t>사회복지</t>
    <phoneticPr fontId="4" type="noConversion"/>
  </si>
  <si>
    <t>Social Welfare</t>
    <phoneticPr fontId="4" type="noConversion"/>
  </si>
  <si>
    <t>보건</t>
    <phoneticPr fontId="4" type="noConversion"/>
  </si>
  <si>
    <t>Health</t>
    <phoneticPr fontId="4" type="noConversion"/>
  </si>
  <si>
    <t>산업·중소기업</t>
    <phoneticPr fontId="4" type="noConversion"/>
  </si>
  <si>
    <t>수송및교통</t>
    <phoneticPr fontId="4" type="noConversion"/>
  </si>
  <si>
    <t>국토및지역개발</t>
    <phoneticPr fontId="4" type="noConversion"/>
  </si>
  <si>
    <t>Country, Region, Development</t>
    <phoneticPr fontId="4" type="noConversion"/>
  </si>
  <si>
    <t>과학기술</t>
    <phoneticPr fontId="4" type="noConversion"/>
  </si>
  <si>
    <t>예비비</t>
    <phoneticPr fontId="4" type="noConversion"/>
  </si>
  <si>
    <t>기타</t>
    <phoneticPr fontId="4" type="noConversion"/>
  </si>
  <si>
    <t>Other</t>
    <phoneticPr fontId="4" type="noConversion"/>
  </si>
  <si>
    <t>연    별    및</t>
    <phoneticPr fontId="16" type="noConversion"/>
  </si>
  <si>
    <t>Source : Suwon Office of Education</t>
    <phoneticPr fontId="22" type="noConversion"/>
  </si>
  <si>
    <t>예산결정후 증감액 ②</t>
    <phoneticPr fontId="9" type="noConversion"/>
  </si>
  <si>
    <t>(①  +  ②)</t>
    <phoneticPr fontId="9" type="noConversion"/>
  </si>
  <si>
    <t xml:space="preserve"> </t>
    <phoneticPr fontId="24" type="noConversion"/>
  </si>
  <si>
    <t>Carry-over from</t>
    <phoneticPr fontId="24" type="noConversion"/>
  </si>
  <si>
    <t>-</t>
    <phoneticPr fontId="4" type="noConversion"/>
  </si>
  <si>
    <t>단위 : 백만원</t>
    <phoneticPr fontId="9" type="noConversion"/>
  </si>
  <si>
    <t>ⅩⅤ.  재        정</t>
    <phoneticPr fontId="9" type="noConversion"/>
  </si>
  <si>
    <t>Unit : million won</t>
    <phoneticPr fontId="14" type="noConversion"/>
  </si>
  <si>
    <t>Local Tax Burden</t>
    <phoneticPr fontId="9" type="noConversion"/>
  </si>
  <si>
    <t>Summary of Budget and Settlement</t>
    <phoneticPr fontId="9" type="noConversion"/>
  </si>
  <si>
    <t>Settled Revenues of General Accounts</t>
    <phoneticPr fontId="4" type="noConversion"/>
  </si>
  <si>
    <t>Settled Expenditure of General Accounts</t>
    <phoneticPr fontId="4" type="noConversion"/>
  </si>
  <si>
    <t>Settled Budget of Special Accounts</t>
    <phoneticPr fontId="16" type="noConversion"/>
  </si>
  <si>
    <t>Settled Revenues of Special Accounts for Education</t>
    <phoneticPr fontId="22" type="noConversion"/>
  </si>
  <si>
    <t>Settled Expenditure of Special Accounts for Education</t>
    <phoneticPr fontId="24" type="noConversion"/>
  </si>
  <si>
    <t>Local Finance Independence Indicator</t>
    <phoneticPr fontId="26" type="noConversion"/>
  </si>
  <si>
    <t>연별</t>
    <phoneticPr fontId="9" type="noConversion"/>
  </si>
  <si>
    <t xml:space="preserve">Year </t>
    <phoneticPr fontId="9" type="noConversion"/>
  </si>
  <si>
    <t>연별</t>
    <phoneticPr fontId="9" type="noConversion"/>
  </si>
  <si>
    <t xml:space="preserve">연별 </t>
    <phoneticPr fontId="9" type="noConversion"/>
  </si>
  <si>
    <t>Year</t>
    <phoneticPr fontId="9" type="noConversion"/>
  </si>
  <si>
    <t>Year</t>
    <phoneticPr fontId="9" type="noConversion"/>
  </si>
  <si>
    <t>연별</t>
    <phoneticPr fontId="9" type="noConversion"/>
  </si>
  <si>
    <t>연별</t>
    <phoneticPr fontId="26" type="noConversion"/>
  </si>
  <si>
    <t>Year</t>
    <phoneticPr fontId="26" type="noConversion"/>
  </si>
  <si>
    <t>Public Finance</t>
  </si>
  <si>
    <t>1. 지방세 부담</t>
    <phoneticPr fontId="9" type="noConversion"/>
  </si>
  <si>
    <t>3. 예산결산 총괄</t>
    <phoneticPr fontId="9" type="noConversion"/>
  </si>
  <si>
    <t>5. 일반회계 세입결산</t>
    <phoneticPr fontId="4" type="noConversion"/>
  </si>
  <si>
    <t>7. 일반회계 세출결산</t>
    <phoneticPr fontId="4" type="noConversion"/>
  </si>
  <si>
    <t>8. 특별회계 예산결산</t>
    <phoneticPr fontId="16" type="noConversion"/>
  </si>
  <si>
    <t>9. 교육비 특별회계 세입결산</t>
    <phoneticPr fontId="22" type="noConversion"/>
  </si>
  <si>
    <t>10. 교육비 특별회계 세출결산</t>
    <phoneticPr fontId="24" type="noConversion"/>
  </si>
  <si>
    <t>시세 Si taxes</t>
    <phoneticPr fontId="9" type="noConversion"/>
  </si>
  <si>
    <t>도시계획세</t>
    <phoneticPr fontId="9" type="noConversion"/>
  </si>
  <si>
    <t>City planning</t>
    <phoneticPr fontId="9" type="noConversion"/>
  </si>
  <si>
    <t>Unit : million won</t>
    <phoneticPr fontId="14" type="noConversion"/>
  </si>
  <si>
    <t>공기업특별회계</t>
    <phoneticPr fontId="4" type="noConversion"/>
  </si>
  <si>
    <t>상수도사업</t>
    <phoneticPr fontId="4" type="noConversion"/>
  </si>
  <si>
    <t>하수도사업</t>
    <phoneticPr fontId="4" type="noConversion"/>
  </si>
  <si>
    <t>공영개발사업</t>
    <phoneticPr fontId="4" type="noConversion"/>
  </si>
  <si>
    <t>기타특별회계</t>
    <phoneticPr fontId="4" type="noConversion"/>
  </si>
  <si>
    <t>도시교통</t>
    <phoneticPr fontId="4" type="noConversion"/>
  </si>
  <si>
    <t>의료급여기금</t>
    <phoneticPr fontId="4" type="noConversion"/>
  </si>
  <si>
    <t>도시개발</t>
    <phoneticPr fontId="4" type="noConversion"/>
  </si>
  <si>
    <t>Year</t>
    <phoneticPr fontId="9" type="noConversion"/>
  </si>
  <si>
    <t>Percent 
distribution</t>
    <phoneticPr fontId="4" type="noConversion"/>
  </si>
  <si>
    <t>Percent 
distribution</t>
    <phoneticPr fontId="4" type="noConversion"/>
  </si>
  <si>
    <t>△510</t>
  </si>
  <si>
    <t>자료 : 세정과</t>
    <phoneticPr fontId="9" type="noConversion"/>
  </si>
  <si>
    <t>보전수입 등 및 내부거래
Conservation revenues and Internal transaction</t>
    <phoneticPr fontId="27" type="noConversion"/>
  </si>
  <si>
    <t>보전수입 등
Conservation revenues</t>
    <phoneticPr fontId="27" type="noConversion"/>
  </si>
  <si>
    <t>내부거래
Internal transaction</t>
    <phoneticPr fontId="27" type="noConversion"/>
  </si>
  <si>
    <t>경 상 적 세 외 수 입</t>
    <phoneticPr fontId="13" type="noConversion"/>
  </si>
  <si>
    <t>보전수입등및내부거래</t>
    <phoneticPr fontId="4" type="noConversion"/>
  </si>
  <si>
    <t>Local borrowing</t>
    <phoneticPr fontId="4" type="noConversion"/>
  </si>
  <si>
    <t>대지보상</t>
    <phoneticPr fontId="4" type="noConversion"/>
  </si>
  <si>
    <t>발전소주변지역지원사업</t>
    <phoneticPr fontId="4" type="noConversion"/>
  </si>
  <si>
    <t>폐기물처리시설</t>
    <phoneticPr fontId="4" type="noConversion"/>
  </si>
  <si>
    <t>Water Supply</t>
  </si>
  <si>
    <t xml:space="preserve">Drainage </t>
  </si>
  <si>
    <t xml:space="preserve">Public Development </t>
  </si>
  <si>
    <t>Other Special Accounts</t>
  </si>
  <si>
    <t>Urban Transportation</t>
  </si>
  <si>
    <t>Medical Aid Fund</t>
  </si>
  <si>
    <t xml:space="preserve">Land Compensation </t>
  </si>
  <si>
    <t>Urban Development</t>
  </si>
  <si>
    <t>Waste Facilities</t>
  </si>
  <si>
    <t>Convention Center construction</t>
  </si>
  <si>
    <t>Source : Tax Administration Division</t>
    <phoneticPr fontId="9" type="noConversion"/>
  </si>
  <si>
    <t>주    :  1) 자치구세 포함       2) 결산기준</t>
    <phoneticPr fontId="9" type="noConversion"/>
  </si>
  <si>
    <t xml:space="preserve"> 임시적세외수입           Temporary  non-tax  revenues</t>
    <phoneticPr fontId="13" type="noConversion"/>
  </si>
  <si>
    <t>세       외       수       입                         Non-tax  revenues</t>
    <phoneticPr fontId="13" type="noConversion"/>
  </si>
  <si>
    <t>Revenue from
previous year</t>
    <phoneticPr fontId="13" type="noConversion"/>
  </si>
  <si>
    <t>Property
disposal</t>
    <phoneticPr fontId="13" type="noConversion"/>
  </si>
  <si>
    <t>재산매각
수입</t>
    <phoneticPr fontId="13" type="noConversion"/>
  </si>
  <si>
    <t>지방
교부세</t>
    <phoneticPr fontId="13" type="noConversion"/>
  </si>
  <si>
    <t>Local
share
tax</t>
    <phoneticPr fontId="13" type="noConversion"/>
  </si>
  <si>
    <t>Business
product</t>
    <phoneticPr fontId="13" type="noConversion"/>
  </si>
  <si>
    <t>Collection
grants</t>
    <phoneticPr fontId="13" type="noConversion"/>
  </si>
  <si>
    <t>Local
borrowing</t>
    <phoneticPr fontId="13" type="noConversion"/>
  </si>
  <si>
    <t>전입금 Transfer-red from</t>
    <phoneticPr fontId="27" type="noConversion"/>
  </si>
  <si>
    <t>예탁금 및 예수금Contributi-on</t>
    <phoneticPr fontId="30" type="noConversion"/>
  </si>
  <si>
    <t>Education</t>
    <phoneticPr fontId="9" type="noConversion"/>
  </si>
  <si>
    <t>Total</t>
    <phoneticPr fontId="9" type="noConversion"/>
  </si>
  <si>
    <t xml:space="preserve"> Social Welfare</t>
    <phoneticPr fontId="9" type="noConversion"/>
  </si>
  <si>
    <t xml:space="preserve"> Health</t>
    <phoneticPr fontId="9" type="noConversion"/>
  </si>
  <si>
    <t xml:space="preserve"> Contingency</t>
    <phoneticPr fontId="9" type="noConversion"/>
  </si>
  <si>
    <t xml:space="preserve">Other </t>
    <phoneticPr fontId="9" type="noConversion"/>
  </si>
  <si>
    <t>Government-owned
Corporation Special Accounts</t>
    <phoneticPr fontId="16" type="noConversion"/>
  </si>
  <si>
    <t>Project to support the areas
adjacent to power plants</t>
    <phoneticPr fontId="16" type="noConversion"/>
  </si>
  <si>
    <t>과징금및
과태료 등(Fines and penalties etc)</t>
    <phoneticPr fontId="27" type="noConversion"/>
  </si>
  <si>
    <t>지난연도
수입</t>
    <phoneticPr fontId="13" type="noConversion"/>
  </si>
  <si>
    <t>기타수입</t>
    <phoneticPr fontId="13" type="noConversion"/>
  </si>
  <si>
    <t>잉여금
net surplus</t>
    <phoneticPr fontId="30" type="noConversion"/>
  </si>
  <si>
    <t>전년도 이월금
Carry over</t>
    <phoneticPr fontId="27" type="noConversion"/>
  </si>
  <si>
    <t>융자금
원금수입Loan collection</t>
    <phoneticPr fontId="30" type="noConversion"/>
  </si>
  <si>
    <t>임   시   적   수   입</t>
    <phoneticPr fontId="4" type="noConversion"/>
  </si>
  <si>
    <t>경   상   적   수   입</t>
    <phoneticPr fontId="4" type="noConversion"/>
  </si>
  <si>
    <t>도     비     보     조</t>
    <phoneticPr fontId="4" type="noConversion"/>
  </si>
  <si>
    <t>국     고     보     조</t>
    <phoneticPr fontId="4" type="noConversion"/>
  </si>
  <si>
    <t>예산 대 결산비율 (%)</t>
    <phoneticPr fontId="4" type="noConversion"/>
  </si>
  <si>
    <t>조정
교부금</t>
    <phoneticPr fontId="13" type="noConversion"/>
  </si>
  <si>
    <t>Control
grants</t>
    <phoneticPr fontId="13" type="noConversion"/>
  </si>
  <si>
    <t>Industry·Small and</t>
    <phoneticPr fontId="9" type="noConversion"/>
  </si>
  <si>
    <t>Agriculture, Forestry,</t>
    <phoneticPr fontId="9" type="noConversion"/>
  </si>
  <si>
    <t>예산 대 결산
비율 (%)</t>
    <phoneticPr fontId="4" type="noConversion"/>
  </si>
  <si>
    <t>자료 : 세정과</t>
    <phoneticPr fontId="9" type="noConversion"/>
  </si>
  <si>
    <t xml:space="preserve">  Financial ability indices</t>
    <phoneticPr fontId="26" type="noConversion"/>
  </si>
  <si>
    <t>59.6(51.8)</t>
  </si>
  <si>
    <t>71.6(63.9)</t>
  </si>
  <si>
    <t>조정교부금등</t>
    <phoneticPr fontId="4" type="noConversion"/>
  </si>
  <si>
    <t>-</t>
    <phoneticPr fontId="4" type="noConversion"/>
  </si>
  <si>
    <t>Source : Tax Administration Division</t>
    <phoneticPr fontId="4" type="noConversion"/>
  </si>
  <si>
    <t>60.9(51.4)</t>
  </si>
  <si>
    <t>72.9(63.4)</t>
  </si>
  <si>
    <t>2. 지방세 징수(계속)</t>
  </si>
  <si>
    <t>2. 지방세 징수(계속)</t>
    <phoneticPr fontId="9" type="noConversion"/>
  </si>
  <si>
    <t>Collection of Local Taxes(Continued)</t>
  </si>
  <si>
    <t>Collection of Local Taxes(Continued)</t>
    <phoneticPr fontId="9" type="noConversion"/>
  </si>
  <si>
    <t>Budget Revenues of General Accounts(Cont'd)</t>
    <phoneticPr fontId="13" type="noConversion"/>
  </si>
  <si>
    <t>일반회계 세입예산 개요(계속)</t>
    <phoneticPr fontId="13" type="noConversion"/>
  </si>
  <si>
    <t>단위 : 백만원</t>
    <phoneticPr fontId="13" type="noConversion"/>
  </si>
  <si>
    <t xml:space="preserve"> Budget Expenditure of General Accounts(Cont'd)</t>
    <phoneticPr fontId="9" type="noConversion"/>
  </si>
  <si>
    <t>Conservation revenues, etc. &amp; Intercompany transactions</t>
    <phoneticPr fontId="4" type="noConversion"/>
  </si>
  <si>
    <t>△4,798</t>
  </si>
  <si>
    <t>자료 : 시도, 「지방재정통계」 행정안전부</t>
    <phoneticPr fontId="27" type="noConversion"/>
  </si>
  <si>
    <t>Source : Metropolitan City and Province,
            Ministry of Public Administration and Security</t>
    <phoneticPr fontId="27" type="noConversion"/>
  </si>
  <si>
    <t>-</t>
    <phoneticPr fontId="9" type="noConversion"/>
  </si>
  <si>
    <t xml:space="preserve"> 컨벤션센터건립</t>
    <phoneticPr fontId="16" type="noConversion"/>
  </si>
  <si>
    <t>주    :  1) 최종예산액임.(당초예산에 추가경정예산 등이 포함된 예산) Final budget</t>
    <phoneticPr fontId="13" type="noConversion"/>
  </si>
  <si>
    <t>자료 : 회계과</t>
  </si>
  <si>
    <t>Unit : 1,000won</t>
    <phoneticPr fontId="9" type="noConversion"/>
  </si>
  <si>
    <t>△19,731</t>
    <phoneticPr fontId="22" type="noConversion"/>
  </si>
  <si>
    <t xml:space="preserve"> 주    :  1) 재정자립도 = 자체수입(지방세+세외수입) / 일반회계 X 100
           2) 재정자주도 = (자체수입(지방세+세외수입)+자주재원(지방교부세+조정교부금+재정
                                보전금)) / 일반회계 예산액 X 100
           ※*(  )은 2014년 세입과목 개편 후 기준(잉여금, 이월액, 예탁금, 예수금 등 미 포함)
           3) 기준재정수요충족도(재정력지수) = 기준재정수입액 / 기준재정수요액 X 100 
                ← 교부전기준</t>
    <phoneticPr fontId="27" type="noConversion"/>
  </si>
  <si>
    <t>△2,783</t>
    <phoneticPr fontId="9" type="noConversion"/>
  </si>
  <si>
    <t>△17,798</t>
    <phoneticPr fontId="9" type="noConversion"/>
  </si>
  <si>
    <t>△10,839</t>
    <phoneticPr fontId="9" type="noConversion"/>
  </si>
  <si>
    <t>58.8(51.9)</t>
    <phoneticPr fontId="26" type="noConversion"/>
  </si>
  <si>
    <t>69.7(62.8)</t>
    <phoneticPr fontId="26" type="noConversion"/>
  </si>
  <si>
    <t xml:space="preserve">11. 지방재정자립지표  </t>
    <phoneticPr fontId="27" type="noConversion"/>
  </si>
  <si>
    <t>-</t>
    <phoneticPr fontId="13" type="noConversion"/>
  </si>
  <si>
    <t>-</t>
    <phoneticPr fontId="9" type="noConversion"/>
  </si>
  <si>
    <t>-</t>
    <phoneticPr fontId="13" type="noConversion"/>
  </si>
  <si>
    <t>중앙정부이전수입</t>
  </si>
  <si>
    <t>Government Transfer Revenues</t>
  </si>
  <si>
    <t>지방자치단체이전수입</t>
  </si>
  <si>
    <t>Local Governments Transfer Revenues</t>
  </si>
  <si>
    <t>기타이전수입</t>
  </si>
  <si>
    <t>Others Transfer Revenues</t>
  </si>
  <si>
    <t>교수-학습활동수입</t>
  </si>
  <si>
    <t>Teaching-Learning Activities Revenues</t>
  </si>
  <si>
    <t>행정활동수입</t>
  </si>
  <si>
    <t>Administration Activities Revenues</t>
  </si>
  <si>
    <t>자산수입</t>
  </si>
  <si>
    <t>Asset Revenues</t>
  </si>
  <si>
    <t>이자수입</t>
  </si>
  <si>
    <t>Interest Revenues</t>
  </si>
  <si>
    <t>금융자산회수</t>
  </si>
  <si>
    <t>Financial Assets Withdraw</t>
  </si>
  <si>
    <t>잡수입</t>
  </si>
  <si>
    <t>Misscellaneous Income</t>
  </si>
  <si>
    <t>지방교육채및학교채</t>
  </si>
  <si>
    <t>Local Eduaction Bond/School Bond</t>
  </si>
  <si>
    <t>전년도이월금</t>
  </si>
  <si>
    <t>Carry-Over from Perv.Year</t>
  </si>
  <si>
    <t>인적자원운용</t>
  </si>
  <si>
    <t>Application of Human Resource</t>
  </si>
  <si>
    <t>교수-학습활동지원</t>
  </si>
  <si>
    <t>Teaching-Learning Activities</t>
  </si>
  <si>
    <t>교육격차해소</t>
  </si>
  <si>
    <t>Narrow of Education Differential</t>
  </si>
  <si>
    <t>보건/급식/체육활동</t>
  </si>
  <si>
    <t>Health/School Meal/Physical Activities</t>
  </si>
  <si>
    <t>학교재정지원관리</t>
  </si>
  <si>
    <t>Management of School Finance</t>
  </si>
  <si>
    <t>학교교육여건개선시설</t>
  </si>
  <si>
    <t>Recostruction of School Education Environment</t>
  </si>
  <si>
    <t>평생교육</t>
  </si>
  <si>
    <t>Life-long Education</t>
  </si>
  <si>
    <t>직업교육</t>
  </si>
  <si>
    <t>Vocation Edrcation</t>
  </si>
  <si>
    <t>교육행정일반</t>
  </si>
  <si>
    <t>Education Asministration</t>
  </si>
  <si>
    <t>기관운영관리</t>
  </si>
  <si>
    <t>Organization Asministration</t>
  </si>
  <si>
    <t>지방채상환및리스료</t>
  </si>
  <si>
    <t>Redemption of Municipal Bond/Cost of Lease</t>
  </si>
  <si>
    <t>예비비및기타</t>
  </si>
  <si>
    <t>Reserves &amp; Others</t>
  </si>
  <si>
    <t>55.73(49.31)</t>
    <phoneticPr fontId="26" type="noConversion"/>
  </si>
  <si>
    <t>65.90(59.48)</t>
    <phoneticPr fontId="26" type="noConversion"/>
  </si>
  <si>
    <t>-</t>
    <phoneticPr fontId="26" type="noConversion"/>
  </si>
  <si>
    <t>△261,630</t>
    <phoneticPr fontId="22" type="noConversion"/>
  </si>
  <si>
    <t>△10,332</t>
    <phoneticPr fontId="22" type="noConversion"/>
  </si>
  <si>
    <t>△6,504</t>
    <phoneticPr fontId="22" type="noConversion"/>
  </si>
  <si>
    <t>△41,500</t>
    <phoneticPr fontId="22" type="noConversion"/>
  </si>
  <si>
    <r>
      <t xml:space="preserve">지       방       세  </t>
    </r>
    <r>
      <rPr>
        <vertAlign val="superscript"/>
        <sz val="9"/>
        <rFont val="맑은 고딕"/>
        <family val="3"/>
        <charset val="129"/>
      </rPr>
      <t>1)</t>
    </r>
    <r>
      <rPr>
        <sz val="9"/>
        <rFont val="맑은 고딕"/>
        <family val="3"/>
        <charset val="129"/>
      </rPr>
      <t xml:space="preserve">        </t>
    </r>
    <phoneticPr fontId="9" type="noConversion"/>
  </si>
  <si>
    <r>
      <t xml:space="preserve">1인당 부담액(원)  </t>
    </r>
    <r>
      <rPr>
        <vertAlign val="superscript"/>
        <sz val="9"/>
        <rFont val="맑은 고딕"/>
        <family val="3"/>
        <charset val="129"/>
      </rPr>
      <t>2)</t>
    </r>
    <r>
      <rPr>
        <sz val="9"/>
        <rFont val="맑은 고딕"/>
        <family val="3"/>
        <charset val="129"/>
      </rPr>
      <t xml:space="preserve">        </t>
    </r>
    <phoneticPr fontId="9" type="noConversion"/>
  </si>
  <si>
    <r>
      <t>4. 일반회계 세입예산 개요</t>
    </r>
    <r>
      <rPr>
        <b/>
        <vertAlign val="superscript"/>
        <sz val="16"/>
        <rFont val="맑은 고딕"/>
        <family val="3"/>
        <charset val="129"/>
      </rPr>
      <t>1)</t>
    </r>
    <r>
      <rPr>
        <b/>
        <sz val="16"/>
        <rFont val="맑은 고딕"/>
        <family val="3"/>
        <charset val="129"/>
      </rPr>
      <t>(계속)</t>
    </r>
    <phoneticPr fontId="13" type="noConversion"/>
  </si>
  <si>
    <r>
      <t>6. 일반회계 세출예산 개요</t>
    </r>
    <r>
      <rPr>
        <b/>
        <vertAlign val="superscript"/>
        <sz val="16"/>
        <rFont val="맑은 고딕"/>
        <family val="3"/>
        <charset val="129"/>
      </rPr>
      <t>1)</t>
    </r>
    <r>
      <rPr>
        <b/>
        <sz val="16"/>
        <rFont val="맑은 고딕"/>
        <family val="3"/>
        <charset val="129"/>
      </rPr>
      <t>(계속)</t>
    </r>
    <phoneticPr fontId="9" type="noConversion"/>
  </si>
  <si>
    <t>산업·중소기업</t>
    <phoneticPr fontId="9" type="noConversion"/>
  </si>
  <si>
    <r>
      <t>재정자립도</t>
    </r>
    <r>
      <rPr>
        <vertAlign val="superscript"/>
        <sz val="9"/>
        <rFont val="맑은 고딕"/>
        <family val="3"/>
        <charset val="129"/>
      </rPr>
      <t xml:space="preserve">1) </t>
    </r>
    <phoneticPr fontId="27" type="noConversion"/>
  </si>
  <si>
    <r>
      <t>재정자주도</t>
    </r>
    <r>
      <rPr>
        <vertAlign val="superscript"/>
        <sz val="9"/>
        <rFont val="맑은 고딕"/>
        <family val="3"/>
        <charset val="129"/>
      </rPr>
      <t>2)</t>
    </r>
    <phoneticPr fontId="26" type="noConversion"/>
  </si>
  <si>
    <r>
      <t>기준재정 수요충족도(재정력지수)</t>
    </r>
    <r>
      <rPr>
        <vertAlign val="superscript"/>
        <sz val="9"/>
        <rFont val="맑은 고딕"/>
        <family val="3"/>
        <charset val="129"/>
      </rPr>
      <t>3)</t>
    </r>
    <phoneticPr fontId="2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</si>
</sst>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1" formatCode="_-* #,##0_-;\-* #,##0_-;_-* &quot;-&quot;_-;_-@_-"/>
    <numFmt numFmtId="43" formatCode="_-* #,##0.00_-;\-* #,##0.00_-;_-* &quot;-&quot;??_-;_-@_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_ * #,##0_ ;_ * \-#,##0_ ;_ * &quot;-&quot;_ ;_ @_ "/>
    <numFmt numFmtId="179" formatCode="_ * #,##0.00_ ;_ * \-#,##0.00_ ;_ * &quot;-&quot;??_ ;_ @_ "/>
    <numFmt numFmtId="180" formatCode="#,##0.0"/>
    <numFmt numFmtId="181" formatCode="hh:mm:ss&quot;₩&quot;&quot;₩&quot;&quot;₩&quot;&quot;₩&quot;&quot;₩&quot;&quot;₩&quot;&quot;₩&quot;&quot;₩&quot;\ AM/PM_)"/>
    <numFmt numFmtId="182" formatCode="#,##0;[Red]#,##0"/>
    <numFmt numFmtId="183" formatCode="#,##0.0_ "/>
    <numFmt numFmtId="184" formatCode="#,##0_ "/>
    <numFmt numFmtId="185" formatCode="#,##0.0_);[Red]\(#,##0.0\)"/>
    <numFmt numFmtId="186" formatCode="0\ 0,000"/>
    <numFmt numFmtId="187" formatCode="_(* #,##0.000_);_(* &quot;₩&quot;&quot;₩&quot;&quot;₩&quot;&quot;₩&quot;&quot;₩&quot;&quot;₩&quot;&quot;₩&quot;&quot;₩&quot;\(#,##0.000&quot;₩&quot;&quot;₩&quot;&quot;₩&quot;&quot;₩&quot;&quot;₩&quot;&quot;₩&quot;&quot;₩&quot;&quot;₩&quot;\);_(* &quot;-&quot;??_);_(@_)"/>
    <numFmt numFmtId="188" formatCode="_(&quot;$&quot;* #,##0.000_);_(&quot;$&quot;* &quot;₩&quot;&quot;₩&quot;&quot;₩&quot;&quot;₩&quot;&quot;₩&quot;&quot;₩&quot;&quot;₩&quot;&quot;₩&quot;\(#,##0.000&quot;₩&quot;&quot;₩&quot;&quot;₩&quot;&quot;₩&quot;&quot;₩&quot;&quot;₩&quot;&quot;₩&quot;&quot;₩&quot;\);_(&quot;$&quot;* &quot;-&quot;??_);_(@_)"/>
    <numFmt numFmtId="189" formatCode="#,##0_);[Red]\(#,##0\)"/>
    <numFmt numFmtId="190" formatCode="#,##0_);\(#,##0\)"/>
    <numFmt numFmtId="191" formatCode="0_);\(0\)"/>
    <numFmt numFmtId="192" formatCode="#,##0.00_ "/>
    <numFmt numFmtId="193" formatCode="&quot;$&quot;#,##0_);[Red]\(&quot;$&quot;#,##0\)"/>
    <numFmt numFmtId="194" formatCode="&quot;$&quot;#,##0.00_);[Red]\(&quot;$&quot;#,##0.00\)"/>
    <numFmt numFmtId="195" formatCode="_ &quot;₩&quot;* #,##0_ ;_ &quot;₩&quot;* \-#,##0_ ;_ &quot;₩&quot;* &quot;-&quot;_ ;_ @_ "/>
    <numFmt numFmtId="196" formatCode="_ &quot;₩&quot;* #,##0.00_ ;_ &quot;₩&quot;* \-#,##0.00_ ;_ &quot;₩&quot;* &quot;-&quot;??_ ;_ @_ "/>
    <numFmt numFmtId="197" formatCode="&quot;₩&quot;#,##0.00;[Red]&quot;₩&quot;\-#,##0.00"/>
    <numFmt numFmtId="198" formatCode="&quot;₩&quot;#,##0;[Red]&quot;₩&quot;\-#,##0"/>
    <numFmt numFmtId="199" formatCode="#,##0;[Red]&quot;-&quot;#,##0"/>
    <numFmt numFmtId="200" formatCode="#,##0.00;[Red]&quot;-&quot;#,##0.00"/>
    <numFmt numFmtId="201" formatCode="#,###,,"/>
    <numFmt numFmtId="202" formatCode="#,###,"/>
    <numFmt numFmtId="203" formatCode="#,##0,\ ;\-#,##0,\ ;&quot;-&quot;\ ;@\ \ "/>
  </numFmts>
  <fonts count="100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Arial"/>
      <family val="2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바탕"/>
      <family val="1"/>
      <charset val="129"/>
    </font>
    <font>
      <sz val="9"/>
      <name val="새굴림"/>
      <family val="1"/>
      <charset val="129"/>
    </font>
    <font>
      <sz val="12"/>
      <name val="새굴림"/>
      <family val="1"/>
      <charset val="129"/>
    </font>
    <font>
      <b/>
      <sz val="9"/>
      <name val="새굴림"/>
      <family val="1"/>
      <charset val="129"/>
    </font>
    <font>
      <b/>
      <sz val="14"/>
      <name val="바탕체"/>
      <family val="1"/>
      <charset val="129"/>
    </font>
    <font>
      <sz val="14"/>
      <name val="Arial Narrow"/>
      <family val="2"/>
    </font>
    <font>
      <sz val="14"/>
      <name val="바탕체"/>
      <family val="1"/>
      <charset val="129"/>
    </font>
    <font>
      <sz val="8"/>
      <name val="Arial Narrow"/>
      <family val="2"/>
    </font>
    <font>
      <sz val="12"/>
      <name val="뼻뮝"/>
      <family val="1"/>
      <charset val="129"/>
    </font>
    <font>
      <sz val="10"/>
      <name val="굴림체"/>
      <family val="3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sz val="9"/>
      <name val="Arial Narrow"/>
      <family val="2"/>
    </font>
    <font>
      <b/>
      <sz val="16"/>
      <name val="새굴림"/>
      <family val="1"/>
      <charset val="129"/>
    </font>
    <font>
      <sz val="8"/>
      <name val="바탕체"/>
      <family val="1"/>
      <charset val="129"/>
    </font>
    <font>
      <sz val="8"/>
      <name val="돋움"/>
      <family val="3"/>
      <charset val="129"/>
    </font>
    <font>
      <b/>
      <sz val="20"/>
      <name val="새굴림"/>
      <family val="1"/>
      <charset val="129"/>
    </font>
    <font>
      <sz val="9"/>
      <name val="맑은 고딕"/>
      <family val="3"/>
      <charset val="129"/>
    </font>
    <font>
      <b/>
      <sz val="1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8"/>
      <name val="Arial"/>
      <family val="2"/>
    </font>
    <font>
      <sz val="12"/>
      <color indexed="8"/>
      <name val="굴림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rgb="FFFA7D00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6500"/>
      <name val="맑은 고딕"/>
      <family val="3"/>
      <charset val="129"/>
    </font>
    <font>
      <i/>
      <sz val="11"/>
      <color rgb="FF7F7F7F"/>
      <name val="맑은 고딕"/>
      <family val="3"/>
      <charset val="129"/>
    </font>
    <font>
      <sz val="11"/>
      <color rgb="FFFA7D00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8"/>
      <color rgb="FF1F497D"/>
      <name val="맑은 고딕"/>
      <family val="3"/>
      <charset val="129"/>
    </font>
    <font>
      <b/>
      <sz val="15"/>
      <color rgb="FF1F497D"/>
      <name val="맑은 고딕"/>
      <family val="3"/>
      <charset val="129"/>
    </font>
    <font>
      <b/>
      <sz val="13"/>
      <color rgb="FF1F497D"/>
      <name val="맑은 고딕"/>
      <family val="3"/>
      <charset val="129"/>
    </font>
    <font>
      <b/>
      <sz val="11"/>
      <color rgb="FF1F497D"/>
      <name val="맑은 고딕"/>
      <family val="3"/>
      <charset val="129"/>
    </font>
    <font>
      <sz val="11"/>
      <color rgb="FF0061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name val="돋움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20"/>
      <name val="맑은 고딕"/>
      <family val="3"/>
      <charset val="129"/>
    </font>
    <font>
      <b/>
      <sz val="16"/>
      <name val="맑은 고딕"/>
      <family val="3"/>
      <charset val="129"/>
    </font>
    <font>
      <sz val="12"/>
      <name val="맑은 고딕"/>
      <family val="3"/>
      <charset val="129"/>
    </font>
    <font>
      <vertAlign val="superscript"/>
      <sz val="9"/>
      <name val="맑은 고딕"/>
      <family val="3"/>
      <charset val="129"/>
    </font>
    <font>
      <b/>
      <sz val="9"/>
      <name val="맑은 고딕"/>
      <family val="3"/>
      <charset val="129"/>
    </font>
    <font>
      <sz val="16"/>
      <name val="맑은 고딕"/>
      <family val="3"/>
      <charset val="129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12"/>
      <color theme="1"/>
      <name val="맑은 고딕"/>
      <family val="3"/>
      <charset val="129"/>
    </font>
    <font>
      <sz val="9"/>
      <color rgb="FFFF0000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vertAlign val="superscript"/>
      <sz val="16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sz val="10"/>
      <name val="맑은 고딕"/>
      <family val="3"/>
      <charset val="129"/>
    </font>
    <font>
      <b/>
      <sz val="12"/>
      <name val="맑은 고딕"/>
      <family val="3"/>
      <charset val="129"/>
    </font>
    <font>
      <b/>
      <sz val="8"/>
      <name val="맑은 고딕"/>
      <family val="3"/>
      <charset val="129"/>
    </font>
    <font>
      <b/>
      <sz val="9"/>
      <color rgb="FF444444"/>
      <name val="맑은 고딕"/>
      <family val="3"/>
      <charset val="129"/>
    </font>
    <font>
      <sz val="6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CE6F2"/>
        <bgColor indexed="64"/>
      </patternFill>
    </fill>
    <fill>
      <patternFill patternType="solid">
        <fgColor rgb="FFF3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6E0ED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ADB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CC1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5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92CDDD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medium">
        <color rgb="FF96B3D7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</borders>
  <cellStyleXfs count="679">
    <xf numFmtId="0" fontId="0" fillId="0" borderId="0"/>
    <xf numFmtId="0" fontId="17" fillId="0" borderId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3" fillId="0" borderId="0"/>
    <xf numFmtId="178" fontId="18" fillId="0" borderId="0" applyFont="0" applyFill="0" applyBorder="0" applyAlignment="0" applyProtection="0"/>
    <xf numFmtId="178" fontId="4" fillId="0" borderId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9" fillId="0" borderId="0"/>
    <xf numFmtId="178" fontId="3" fillId="0" borderId="0" applyFont="0" applyFill="0" applyBorder="0" applyAlignment="0" applyProtection="0"/>
    <xf numFmtId="186" fontId="4" fillId="0" borderId="0"/>
    <xf numFmtId="179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87" fontId="4" fillId="0" borderId="0"/>
    <xf numFmtId="0" fontId="20" fillId="0" borderId="0" applyFill="0" applyBorder="0" applyAlignment="0" applyProtection="0"/>
    <xf numFmtId="188" fontId="4" fillId="0" borderId="0"/>
    <xf numFmtId="2" fontId="20" fillId="0" borderId="0" applyFill="0" applyBorder="0" applyAlignment="0" applyProtection="0"/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0" fontId="7" fillId="3" borderId="3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5" fillId="0" borderId="0"/>
    <xf numFmtId="0" fontId="3" fillId="0" borderId="0"/>
    <xf numFmtId="10" fontId="3" fillId="0" borderId="0" applyFont="0" applyFill="0" applyBorder="0" applyAlignment="0" applyProtection="0"/>
    <xf numFmtId="0" fontId="20" fillId="0" borderId="4" applyNumberFormat="0" applyFill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0" borderId="0"/>
    <xf numFmtId="0" fontId="35" fillId="0" borderId="0"/>
    <xf numFmtId="2" fontId="35" fillId="0" borderId="0"/>
    <xf numFmtId="38" fontId="36" fillId="2" borderId="0"/>
    <xf numFmtId="0" fontId="37" fillId="0" borderId="1">
      <alignment horizontal="left" vertical="center"/>
    </xf>
    <xf numFmtId="0" fontId="37" fillId="0" borderId="2">
      <alignment horizontal="left" vertical="center"/>
    </xf>
    <xf numFmtId="0" fontId="38" fillId="0" borderId="0"/>
    <xf numFmtId="0" fontId="37" fillId="0" borderId="0"/>
    <xf numFmtId="10" fontId="36" fillId="3" borderId="3"/>
    <xf numFmtId="0" fontId="39" fillId="0" borderId="0"/>
    <xf numFmtId="10" fontId="34" fillId="0" borderId="0"/>
    <xf numFmtId="0" fontId="35" fillId="0" borderId="4"/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30" borderId="36" applyNumberFormat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" fillId="3" borderId="40" applyNumberFormat="0" applyFont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33" borderId="39" applyNumberFormat="0" applyAlignment="0" applyProtection="0">
      <alignment vertical="center"/>
    </xf>
    <xf numFmtId="178" fontId="4" fillId="0" borderId="0"/>
    <xf numFmtId="41" fontId="42" fillId="0" borderId="0"/>
    <xf numFmtId="41" fontId="31" fillId="0" borderId="0">
      <alignment vertical="center"/>
    </xf>
    <xf numFmtId="0" fontId="34" fillId="0" borderId="0"/>
    <xf numFmtId="0" fontId="48" fillId="0" borderId="38" applyNumberFormat="0" applyFill="0" applyAlignment="0" applyProtection="0">
      <alignment vertical="center"/>
    </xf>
    <xf numFmtId="0" fontId="43" fillId="0" borderId="41" applyNumberFormat="0" applyFill="0" applyAlignment="0" applyProtection="0">
      <alignment vertical="center"/>
    </xf>
    <xf numFmtId="0" fontId="49" fillId="5" borderId="3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42" applyNumberFormat="0" applyFill="0" applyAlignment="0" applyProtection="0">
      <alignment vertical="center"/>
    </xf>
    <xf numFmtId="0" fontId="52" fillId="0" borderId="43" applyNumberFormat="0" applyFill="0" applyAlignment="0" applyProtection="0">
      <alignment vertical="center"/>
    </xf>
    <xf numFmtId="0" fontId="53" fillId="0" borderId="44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5" fillId="30" borderId="37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41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197" fontId="57" fillId="0" borderId="0" applyFont="0" applyFill="0" applyBorder="0" applyAlignment="0" applyProtection="0"/>
    <xf numFmtId="197" fontId="58" fillId="0" borderId="0" applyFont="0" applyFill="0" applyBorder="0" applyAlignment="0" applyProtection="0"/>
    <xf numFmtId="195" fontId="59" fillId="0" borderId="0" applyFont="0" applyFill="0" applyBorder="0" applyAlignment="0" applyProtection="0"/>
    <xf numFmtId="197" fontId="58" fillId="0" borderId="0" applyFont="0" applyFill="0" applyBorder="0" applyAlignment="0" applyProtection="0"/>
    <xf numFmtId="195" fontId="5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195" fontId="19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8" fontId="57" fillId="0" borderId="0" applyFont="0" applyFill="0" applyBorder="0" applyAlignment="0" applyProtection="0"/>
    <xf numFmtId="198" fontId="58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58" fillId="0" borderId="0" applyFont="0" applyFill="0" applyBorder="0" applyAlignment="0" applyProtection="0"/>
    <xf numFmtId="196" fontId="5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196" fontId="19" fillId="0" borderId="0" applyFont="0" applyFill="0" applyBorder="0" applyAlignment="0" applyProtection="0"/>
    <xf numFmtId="196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99" fontId="57" fillId="0" borderId="0" applyFont="0" applyFill="0" applyBorder="0" applyAlignment="0" applyProtection="0"/>
    <xf numFmtId="199" fontId="58" fillId="0" borderId="0" applyFont="0" applyFill="0" applyBorder="0" applyAlignment="0" applyProtection="0"/>
    <xf numFmtId="178" fontId="59" fillId="0" borderId="0" applyFont="0" applyFill="0" applyBorder="0" applyAlignment="0" applyProtection="0"/>
    <xf numFmtId="199" fontId="58" fillId="0" borderId="0" applyFont="0" applyFill="0" applyBorder="0" applyAlignment="0" applyProtection="0"/>
    <xf numFmtId="178" fontId="59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178" fontId="19" fillId="0" borderId="0" applyFont="0" applyFill="0" applyBorder="0" applyAlignment="0" applyProtection="0"/>
    <xf numFmtId="178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200" fontId="57" fillId="0" borderId="0" applyFont="0" applyFill="0" applyBorder="0" applyAlignment="0" applyProtection="0"/>
    <xf numFmtId="200" fontId="58" fillId="0" borderId="0" applyFont="0" applyFill="0" applyBorder="0" applyAlignment="0" applyProtection="0"/>
    <xf numFmtId="179" fontId="59" fillId="0" borderId="0" applyFont="0" applyFill="0" applyBorder="0" applyAlignment="0" applyProtection="0"/>
    <xf numFmtId="200" fontId="58" fillId="0" borderId="0" applyFont="0" applyFill="0" applyBorder="0" applyAlignment="0" applyProtection="0"/>
    <xf numFmtId="179" fontId="59" fillId="0" borderId="0" applyFont="0" applyFill="0" applyBorder="0" applyAlignment="0" applyProtection="0"/>
    <xf numFmtId="40" fontId="19" fillId="0" borderId="0" applyFont="0" applyFill="0" applyBorder="0" applyAlignment="0" applyProtection="0"/>
    <xf numFmtId="4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7" fillId="0" borderId="0"/>
    <xf numFmtId="0" fontId="58" fillId="0" borderId="0"/>
    <xf numFmtId="0" fontId="59" fillId="0" borderId="0"/>
    <xf numFmtId="0" fontId="58" fillId="0" borderId="0"/>
    <xf numFmtId="0" fontId="60" fillId="0" borderId="0"/>
    <xf numFmtId="0" fontId="62" fillId="0" borderId="0"/>
    <xf numFmtId="0" fontId="59" fillId="0" borderId="0"/>
    <xf numFmtId="0" fontId="19" fillId="0" borderId="0"/>
    <xf numFmtId="0" fontId="60" fillId="0" borderId="0"/>
    <xf numFmtId="0" fontId="19" fillId="0" borderId="0"/>
    <xf numFmtId="0" fontId="60" fillId="0" borderId="0"/>
    <xf numFmtId="0" fontId="62" fillId="0" borderId="0"/>
    <xf numFmtId="0" fontId="59" fillId="0" borderId="0"/>
    <xf numFmtId="0" fontId="63" fillId="0" borderId="0"/>
    <xf numFmtId="0" fontId="64" fillId="0" borderId="0"/>
    <xf numFmtId="0" fontId="61" fillId="0" borderId="0"/>
    <xf numFmtId="0" fontId="61" fillId="0" borderId="0"/>
    <xf numFmtId="0" fontId="63" fillId="0" borderId="0"/>
    <xf numFmtId="0" fontId="64" fillId="0" borderId="0"/>
    <xf numFmtId="0" fontId="19" fillId="0" borderId="0"/>
    <xf numFmtId="0" fontId="60" fillId="0" borderId="0"/>
    <xf numFmtId="0" fontId="32" fillId="49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32" fillId="46" borderId="0" applyNumberFormat="0" applyBorder="0" applyAlignment="0" applyProtection="0">
      <alignment vertical="center"/>
    </xf>
    <xf numFmtId="0" fontId="32" fillId="47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65" fillId="53" borderId="46" applyNumberFormat="0" applyAlignment="0" applyProtection="0">
      <alignment vertical="center"/>
    </xf>
    <xf numFmtId="0" fontId="66" fillId="36" borderId="0" applyNumberFormat="0" applyBorder="0" applyAlignment="0" applyProtection="0">
      <alignment vertical="center"/>
    </xf>
    <xf numFmtId="0" fontId="56" fillId="54" borderId="47" applyNumberFormat="0" applyFont="0" applyAlignment="0" applyProtection="0">
      <alignment vertical="center"/>
    </xf>
    <xf numFmtId="0" fontId="67" fillId="5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41" fillId="56" borderId="48" applyNumberFormat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3" fontId="34" fillId="0" borderId="0"/>
    <xf numFmtId="0" fontId="69" fillId="0" borderId="49" applyNumberFormat="0" applyFill="0" applyAlignment="0" applyProtection="0">
      <alignment vertical="center"/>
    </xf>
    <xf numFmtId="0" fontId="43" fillId="0" borderId="50" applyNumberFormat="0" applyFill="0" applyAlignment="0" applyProtection="0">
      <alignment vertical="center"/>
    </xf>
    <xf numFmtId="0" fontId="70" fillId="40" borderId="46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51" applyNumberFormat="0" applyFill="0" applyAlignment="0" applyProtection="0">
      <alignment vertical="center"/>
    </xf>
    <xf numFmtId="0" fontId="73" fillId="0" borderId="52" applyNumberFormat="0" applyFill="0" applyAlignment="0" applyProtection="0">
      <alignment vertical="center"/>
    </xf>
    <xf numFmtId="0" fontId="74" fillId="0" borderId="53" applyNumberFormat="0" applyFill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6" fillId="53" borderId="54" applyNumberFormat="0" applyAlignment="0" applyProtection="0">
      <alignment vertical="center"/>
    </xf>
    <xf numFmtId="0" fontId="56" fillId="0" borderId="0"/>
    <xf numFmtId="0" fontId="4" fillId="0" borderId="0" applyProtection="0"/>
    <xf numFmtId="0" fontId="56" fillId="0" borderId="0">
      <alignment vertical="center"/>
    </xf>
    <xf numFmtId="0" fontId="4" fillId="0" borderId="0"/>
    <xf numFmtId="41" fontId="56" fillId="0" borderId="0" applyFont="0" applyFill="0" applyBorder="0" applyAlignment="0" applyProtection="0"/>
  </cellStyleXfs>
  <cellXfs count="665">
    <xf numFmtId="0" fontId="0" fillId="0" borderId="0" xfId="0"/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3" fontId="10" fillId="0" borderId="0" xfId="6" applyNumberFormat="1" applyFont="1" applyBorder="1" applyAlignment="1">
      <alignment horizontal="right" vertical="center"/>
    </xf>
    <xf numFmtId="3" fontId="10" fillId="0" borderId="0" xfId="6" applyNumberFormat="1" applyFont="1" applyBorder="1" applyAlignment="1">
      <alignment vertical="center"/>
    </xf>
    <xf numFmtId="178" fontId="10" fillId="0" borderId="0" xfId="6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8" fillId="0" borderId="0" xfId="9" applyFont="1" applyBorder="1" applyAlignment="1">
      <alignment vertical="center"/>
    </xf>
    <xf numFmtId="3" fontId="28" fillId="0" borderId="0" xfId="9" applyNumberFormat="1" applyFont="1" applyAlignment="1">
      <alignment vertical="center"/>
    </xf>
    <xf numFmtId="0" fontId="77" fillId="0" borderId="0" xfId="9" applyFont="1" applyAlignment="1">
      <alignment horizontal="center" vertical="center"/>
    </xf>
    <xf numFmtId="0" fontId="78" fillId="0" borderId="0" xfId="0" applyFont="1" applyAlignment="1">
      <alignment horizontal="center" vertical="center" shrinkToFit="1"/>
    </xf>
    <xf numFmtId="0" fontId="29" fillId="0" borderId="16" xfId="0" applyFont="1" applyBorder="1" applyAlignment="1">
      <alignment vertical="center"/>
    </xf>
    <xf numFmtId="3" fontId="29" fillId="0" borderId="16" xfId="0" applyNumberFormat="1" applyFont="1" applyBorder="1" applyAlignment="1">
      <alignment vertical="center"/>
    </xf>
    <xf numFmtId="0" fontId="79" fillId="0" borderId="16" xfId="0" applyFont="1" applyBorder="1" applyAlignment="1">
      <alignment vertical="center"/>
    </xf>
    <xf numFmtId="178" fontId="29" fillId="0" borderId="16" xfId="6" applyFont="1" applyBorder="1" applyAlignment="1">
      <alignment vertical="center"/>
    </xf>
    <xf numFmtId="0" fontId="29" fillId="0" borderId="16" xfId="0" quotePrefix="1" applyFont="1" applyBorder="1" applyAlignment="1">
      <alignment horizontal="right" vertical="center"/>
    </xf>
    <xf numFmtId="178" fontId="29" fillId="0" borderId="0" xfId="6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Continuous" vertical="center" shrinkToFit="1"/>
    </xf>
    <xf numFmtId="0" fontId="29" fillId="0" borderId="9" xfId="0" applyFont="1" applyBorder="1" applyAlignment="1">
      <alignment horizontal="center" vertical="center" shrinkToFit="1"/>
    </xf>
    <xf numFmtId="0" fontId="29" fillId="0" borderId="23" xfId="0" applyFont="1" applyBorder="1" applyAlignment="1">
      <alignment horizontal="centerContinuous" vertical="center" shrinkToFit="1"/>
    </xf>
    <xf numFmtId="178" fontId="29" fillId="0" borderId="19" xfId="6" applyFont="1" applyBorder="1" applyAlignment="1">
      <alignment horizontal="center" vertical="center" shrinkToFit="1"/>
    </xf>
    <xf numFmtId="178" fontId="29" fillId="0" borderId="9" xfId="6" applyFont="1" applyBorder="1" applyAlignment="1">
      <alignment horizontal="center" vertical="center" shrinkToFit="1"/>
    </xf>
    <xf numFmtId="178" fontId="29" fillId="0" borderId="9" xfId="6" applyFont="1" applyBorder="1" applyAlignment="1">
      <alignment horizontal="center" vertical="center" shrinkToFit="1"/>
    </xf>
    <xf numFmtId="3" fontId="29" fillId="0" borderId="10" xfId="0" applyNumberFormat="1" applyFont="1" applyBorder="1" applyAlignment="1">
      <alignment horizontal="center" vertical="center" shrinkToFit="1"/>
    </xf>
    <xf numFmtId="0" fontId="29" fillId="0" borderId="9" xfId="0" applyFont="1" applyBorder="1" applyAlignment="1">
      <alignment vertical="center" shrinkToFit="1"/>
    </xf>
    <xf numFmtId="0" fontId="29" fillId="0" borderId="5" xfId="0" applyFont="1" applyBorder="1" applyAlignment="1">
      <alignment vertical="center" shrinkToFit="1"/>
    </xf>
    <xf numFmtId="0" fontId="29" fillId="0" borderId="0" xfId="0" applyFont="1" applyBorder="1" applyAlignment="1">
      <alignment vertical="center" shrinkToFit="1"/>
    </xf>
    <xf numFmtId="178" fontId="29" fillId="0" borderId="5" xfId="6" applyFont="1" applyBorder="1" applyAlignment="1">
      <alignment horizontal="center" vertical="center" shrinkToFit="1"/>
    </xf>
    <xf numFmtId="3" fontId="29" fillId="0" borderId="9" xfId="0" applyNumberFormat="1" applyFont="1" applyBorder="1" applyAlignment="1">
      <alignment horizontal="center" vertical="center" shrinkToFit="1"/>
    </xf>
    <xf numFmtId="3" fontId="29" fillId="0" borderId="5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3" fontId="29" fillId="0" borderId="12" xfId="0" applyNumberFormat="1" applyFont="1" applyBorder="1" applyAlignment="1">
      <alignment horizontal="center" vertical="center" shrinkToFit="1"/>
    </xf>
    <xf numFmtId="3" fontId="29" fillId="0" borderId="8" xfId="0" applyNumberFormat="1" applyFont="1" applyBorder="1" applyAlignment="1">
      <alignment horizontal="center" vertical="center" shrinkToFit="1"/>
    </xf>
    <xf numFmtId="3" fontId="29" fillId="0" borderId="6" xfId="0" applyNumberFormat="1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9" xfId="6" quotePrefix="1" applyNumberFormat="1" applyFont="1" applyBorder="1" applyAlignment="1">
      <alignment horizontal="center" vertical="center"/>
    </xf>
    <xf numFmtId="184" fontId="29" fillId="0" borderId="0" xfId="0" applyNumberFormat="1" applyFont="1" applyBorder="1" applyAlignment="1">
      <alignment horizontal="center" vertical="center"/>
    </xf>
    <xf numFmtId="184" fontId="29" fillId="0" borderId="0" xfId="6" applyNumberFormat="1" applyFont="1" applyBorder="1" applyAlignment="1">
      <alignment horizontal="center" vertical="center"/>
    </xf>
    <xf numFmtId="0" fontId="29" fillId="0" borderId="5" xfId="6" quotePrefix="1" applyNumberFormat="1" applyFont="1" applyBorder="1" applyAlignment="1">
      <alignment horizontal="center" vertical="center"/>
    </xf>
    <xf numFmtId="184" fontId="29" fillId="0" borderId="9" xfId="6" applyNumberFormat="1" applyFont="1" applyBorder="1" applyAlignment="1">
      <alignment horizontal="center" vertical="center"/>
    </xf>
    <xf numFmtId="0" fontId="29" fillId="0" borderId="0" xfId="6" quotePrefix="1" applyNumberFormat="1" applyFont="1" applyBorder="1" applyAlignment="1">
      <alignment horizontal="center" vertical="center"/>
    </xf>
    <xf numFmtId="0" fontId="81" fillId="0" borderId="17" xfId="6" quotePrefix="1" applyNumberFormat="1" applyFont="1" applyBorder="1" applyAlignment="1">
      <alignment horizontal="center" vertical="center"/>
    </xf>
    <xf numFmtId="184" fontId="81" fillId="0" borderId="16" xfId="0" applyNumberFormat="1" applyFont="1" applyFill="1" applyBorder="1" applyAlignment="1">
      <alignment horizontal="center" vertical="center"/>
    </xf>
    <xf numFmtId="184" fontId="81" fillId="0" borderId="16" xfId="6" applyNumberFormat="1" applyFont="1" applyFill="1" applyBorder="1" applyAlignment="1">
      <alignment horizontal="center" vertical="center"/>
    </xf>
    <xf numFmtId="184" fontId="81" fillId="0" borderId="17" xfId="6" applyNumberFormat="1" applyFont="1" applyFill="1" applyBorder="1" applyAlignment="1">
      <alignment horizontal="center" vertical="center"/>
    </xf>
    <xf numFmtId="0" fontId="81" fillId="0" borderId="16" xfId="6" quotePrefix="1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3" fontId="29" fillId="0" borderId="0" xfId="0" applyNumberFormat="1" applyFont="1" applyAlignment="1">
      <alignment vertical="center"/>
    </xf>
    <xf numFmtId="3" fontId="29" fillId="0" borderId="0" xfId="6" applyNumberFormat="1" applyFont="1" applyBorder="1" applyAlignment="1">
      <alignment horizontal="right" vertical="center"/>
    </xf>
    <xf numFmtId="3" fontId="29" fillId="0" borderId="0" xfId="6" applyNumberFormat="1" applyFont="1" applyBorder="1" applyAlignment="1">
      <alignment vertical="center"/>
    </xf>
    <xf numFmtId="0" fontId="29" fillId="0" borderId="0" xfId="0" applyFont="1" applyAlignment="1">
      <alignment horizontal="right" vertical="center"/>
    </xf>
    <xf numFmtId="0" fontId="78" fillId="0" borderId="0" xfId="9" applyFont="1" applyAlignment="1">
      <alignment horizontal="center" vertical="center" shrinkToFit="1"/>
    </xf>
    <xf numFmtId="3" fontId="78" fillId="0" borderId="0" xfId="9" applyNumberFormat="1" applyFont="1" applyAlignment="1">
      <alignment horizontal="center" vertical="center"/>
    </xf>
    <xf numFmtId="0" fontId="78" fillId="0" borderId="0" xfId="9" applyFont="1" applyAlignment="1">
      <alignment horizontal="center" vertical="center"/>
    </xf>
    <xf numFmtId="0" fontId="78" fillId="0" borderId="0" xfId="9" applyFont="1" applyBorder="1" applyAlignment="1">
      <alignment vertical="center"/>
    </xf>
    <xf numFmtId="0" fontId="82" fillId="0" borderId="0" xfId="9" applyFont="1" applyAlignment="1">
      <alignment vertical="center"/>
    </xf>
    <xf numFmtId="178" fontId="78" fillId="0" borderId="0" xfId="3" applyFont="1" applyAlignment="1">
      <alignment vertical="center"/>
    </xf>
    <xf numFmtId="0" fontId="29" fillId="0" borderId="16" xfId="9" applyFont="1" applyBorder="1" applyAlignment="1">
      <alignment vertical="center"/>
    </xf>
    <xf numFmtId="3" fontId="29" fillId="0" borderId="16" xfId="9" applyNumberFormat="1" applyFont="1" applyBorder="1" applyAlignment="1">
      <alignment vertical="center"/>
    </xf>
    <xf numFmtId="0" fontId="79" fillId="0" borderId="16" xfId="9" applyFont="1" applyBorder="1" applyAlignment="1">
      <alignment vertical="center"/>
    </xf>
    <xf numFmtId="0" fontId="29" fillId="0" borderId="16" xfId="9" quotePrefix="1" applyFont="1" applyBorder="1" applyAlignment="1">
      <alignment horizontal="right" vertical="center"/>
    </xf>
    <xf numFmtId="3" fontId="29" fillId="0" borderId="16" xfId="9" applyNumberFormat="1" applyFont="1" applyBorder="1" applyAlignment="1">
      <alignment horizontal="left" vertical="center"/>
    </xf>
    <xf numFmtId="0" fontId="29" fillId="0" borderId="0" xfId="9" applyFont="1" applyBorder="1" applyAlignment="1">
      <alignment horizontal="right" vertical="center"/>
    </xf>
    <xf numFmtId="0" fontId="29" fillId="0" borderId="0" xfId="9" applyFont="1" applyBorder="1" applyAlignment="1">
      <alignment vertical="center"/>
    </xf>
    <xf numFmtId="0" fontId="29" fillId="0" borderId="0" xfId="9" applyFont="1" applyBorder="1" applyAlignment="1">
      <alignment horizontal="centerContinuous" vertical="center" shrinkToFit="1"/>
    </xf>
    <xf numFmtId="0" fontId="29" fillId="0" borderId="20" xfId="9" applyFont="1" applyBorder="1" applyAlignment="1">
      <alignment horizontal="centerContinuous" vertical="center" shrinkToFit="1"/>
    </xf>
    <xf numFmtId="3" fontId="29" fillId="0" borderId="20" xfId="9" applyNumberFormat="1" applyFont="1" applyBorder="1" applyAlignment="1">
      <alignment horizontal="centerContinuous" vertical="center" shrinkToFit="1"/>
    </xf>
    <xf numFmtId="3" fontId="29" fillId="0" borderId="0" xfId="9" applyNumberFormat="1" applyFont="1" applyBorder="1" applyAlignment="1">
      <alignment horizontal="centerContinuous" vertical="center" shrinkToFit="1"/>
    </xf>
    <xf numFmtId="178" fontId="29" fillId="0" borderId="23" xfId="6" applyFont="1" applyBorder="1" applyAlignment="1">
      <alignment horizontal="left" vertical="center" shrinkToFit="1"/>
    </xf>
    <xf numFmtId="178" fontId="29" fillId="0" borderId="0" xfId="6" applyFont="1" applyBorder="1" applyAlignment="1">
      <alignment horizontal="centerContinuous" vertical="center" shrinkToFit="1"/>
    </xf>
    <xf numFmtId="3" fontId="29" fillId="0" borderId="19" xfId="9" applyNumberFormat="1" applyFont="1" applyBorder="1" applyAlignment="1">
      <alignment horizontal="centerContinuous" vertical="center" shrinkToFit="1"/>
    </xf>
    <xf numFmtId="0" fontId="29" fillId="0" borderId="23" xfId="9" applyFont="1" applyBorder="1" applyAlignment="1">
      <alignment horizontal="centerContinuous" vertical="center" shrinkToFit="1"/>
    </xf>
    <xf numFmtId="3" fontId="29" fillId="0" borderId="23" xfId="9" applyNumberFormat="1" applyFont="1" applyBorder="1" applyAlignment="1">
      <alignment horizontal="centerContinuous" vertical="center" shrinkToFit="1"/>
    </xf>
    <xf numFmtId="0" fontId="29" fillId="0" borderId="19" xfId="9" applyFont="1" applyBorder="1" applyAlignment="1">
      <alignment horizontal="centerContinuous" vertical="center" shrinkToFit="1"/>
    </xf>
    <xf numFmtId="178" fontId="29" fillId="0" borderId="0" xfId="6" applyFont="1" applyBorder="1" applyAlignment="1">
      <alignment horizontal="left" vertical="center" shrinkToFit="1"/>
    </xf>
    <xf numFmtId="0" fontId="29" fillId="0" borderId="0" xfId="9" applyFont="1" applyBorder="1" applyAlignment="1">
      <alignment vertical="center" shrinkToFit="1"/>
    </xf>
    <xf numFmtId="0" fontId="29" fillId="0" borderId="7" xfId="9" applyFont="1" applyBorder="1" applyAlignment="1">
      <alignment horizontal="centerContinuous" vertical="center" shrinkToFit="1"/>
    </xf>
    <xf numFmtId="3" fontId="29" fillId="0" borderId="7" xfId="9" applyNumberFormat="1" applyFont="1" applyBorder="1" applyAlignment="1">
      <alignment horizontal="centerContinuous" vertical="center" shrinkToFit="1"/>
    </xf>
    <xf numFmtId="178" fontId="29" fillId="0" borderId="5" xfId="6" applyFont="1" applyBorder="1" applyAlignment="1">
      <alignment horizontal="left" vertical="center" shrinkToFit="1"/>
    </xf>
    <xf numFmtId="178" fontId="29" fillId="0" borderId="7" xfId="6" applyFont="1" applyBorder="1" applyAlignment="1">
      <alignment horizontal="centerContinuous" vertical="center" shrinkToFit="1"/>
    </xf>
    <xf numFmtId="3" fontId="29" fillId="0" borderId="8" xfId="9" applyNumberFormat="1" applyFont="1" applyBorder="1" applyAlignment="1">
      <alignment horizontal="centerContinuous" vertical="center" shrinkToFit="1"/>
    </xf>
    <xf numFmtId="0" fontId="29" fillId="0" borderId="6" xfId="9" applyFont="1" applyBorder="1" applyAlignment="1">
      <alignment horizontal="centerContinuous" vertical="center" shrinkToFit="1"/>
    </xf>
    <xf numFmtId="3" fontId="29" fillId="0" borderId="5" xfId="9" applyNumberFormat="1" applyFont="1" applyBorder="1" applyAlignment="1">
      <alignment horizontal="centerContinuous" vertical="center" shrinkToFit="1"/>
    </xf>
    <xf numFmtId="0" fontId="29" fillId="0" borderId="8" xfId="9" applyFont="1" applyBorder="1" applyAlignment="1">
      <alignment horizontal="centerContinuous" vertical="center" shrinkToFit="1"/>
    </xf>
    <xf numFmtId="178" fontId="29" fillId="0" borderId="10" xfId="6" applyFont="1" applyBorder="1" applyAlignment="1">
      <alignment horizontal="center" vertical="center" shrinkToFit="1"/>
    </xf>
    <xf numFmtId="0" fontId="29" fillId="0" borderId="11" xfId="9" applyFont="1" applyBorder="1" applyAlignment="1">
      <alignment horizontal="center" vertical="center" shrinkToFit="1"/>
    </xf>
    <xf numFmtId="0" fontId="29" fillId="0" borderId="0" xfId="9" applyFont="1" applyBorder="1" applyAlignment="1">
      <alignment horizontal="center" vertical="center" shrinkToFit="1"/>
    </xf>
    <xf numFmtId="3" fontId="29" fillId="0" borderId="24" xfId="9" applyNumberFormat="1" applyFont="1" applyBorder="1" applyAlignment="1">
      <alignment horizontal="centerContinuous" vertical="center"/>
    </xf>
    <xf numFmtId="3" fontId="29" fillId="0" borderId="2" xfId="9" applyNumberFormat="1" applyFont="1" applyBorder="1" applyAlignment="1">
      <alignment horizontal="centerContinuous" vertical="center"/>
    </xf>
    <xf numFmtId="3" fontId="29" fillId="0" borderId="2" xfId="9" applyNumberFormat="1" applyFont="1" applyBorder="1" applyAlignment="1">
      <alignment horizontal="centerContinuous" vertical="center" shrinkToFit="1"/>
    </xf>
    <xf numFmtId="0" fontId="29" fillId="0" borderId="2" xfId="9" applyFont="1" applyBorder="1" applyAlignment="1">
      <alignment horizontal="centerContinuous" vertical="center" shrinkToFit="1"/>
    </xf>
    <xf numFmtId="3" fontId="29" fillId="0" borderId="24" xfId="9" applyNumberFormat="1" applyFont="1" applyBorder="1" applyAlignment="1">
      <alignment horizontal="center" vertical="center" shrinkToFit="1"/>
    </xf>
    <xf numFmtId="3" fontId="29" fillId="0" borderId="14" xfId="9" applyNumberFormat="1" applyFont="1" applyBorder="1" applyAlignment="1">
      <alignment horizontal="center" vertical="center" shrinkToFit="1"/>
    </xf>
    <xf numFmtId="3" fontId="29" fillId="0" borderId="14" xfId="9" applyNumberFormat="1" applyFont="1" applyBorder="1" applyAlignment="1">
      <alignment horizontal="center" vertical="center" shrinkToFit="1"/>
    </xf>
    <xf numFmtId="3" fontId="29" fillId="0" borderId="10" xfId="9" applyNumberFormat="1" applyFont="1" applyBorder="1" applyAlignment="1">
      <alignment horizontal="center" vertical="center" shrinkToFit="1"/>
    </xf>
    <xf numFmtId="3" fontId="29" fillId="0" borderId="0" xfId="9" applyNumberFormat="1" applyFont="1" applyBorder="1" applyAlignment="1">
      <alignment horizontal="center" vertical="center" shrinkToFit="1"/>
    </xf>
    <xf numFmtId="0" fontId="29" fillId="0" borderId="11" xfId="9" applyFont="1" applyBorder="1" applyAlignment="1">
      <alignment horizontal="centerContinuous" vertical="center" shrinkToFit="1"/>
    </xf>
    <xf numFmtId="3" fontId="29" fillId="0" borderId="11" xfId="9" applyNumberFormat="1" applyFont="1" applyBorder="1" applyAlignment="1">
      <alignment horizontal="centerContinuous" vertical="center" shrinkToFit="1"/>
    </xf>
    <xf numFmtId="0" fontId="29" fillId="0" borderId="13" xfId="9" applyFont="1" applyBorder="1" applyAlignment="1">
      <alignment horizontal="centerContinuous" vertical="center" shrinkToFit="1"/>
    </xf>
    <xf numFmtId="3" fontId="29" fillId="0" borderId="11" xfId="9" applyNumberFormat="1" applyFont="1" applyBorder="1" applyAlignment="1">
      <alignment horizontal="center" vertical="center" shrinkToFit="1"/>
    </xf>
    <xf numFmtId="0" fontId="29" fillId="0" borderId="9" xfId="9" applyFont="1" applyBorder="1" applyAlignment="1">
      <alignment horizontal="center" vertical="center" shrinkToFit="1"/>
    </xf>
    <xf numFmtId="0" fontId="29" fillId="0" borderId="10" xfId="9" applyFont="1" applyBorder="1" applyAlignment="1">
      <alignment horizontal="center" vertical="center" shrinkToFit="1"/>
    </xf>
    <xf numFmtId="3" fontId="29" fillId="0" borderId="10" xfId="9" applyNumberFormat="1" applyFont="1" applyBorder="1" applyAlignment="1">
      <alignment horizontal="centerContinuous" vertical="center" shrinkToFit="1"/>
    </xf>
    <xf numFmtId="0" fontId="29" fillId="0" borderId="10" xfId="9" applyFont="1" applyBorder="1" applyAlignment="1">
      <alignment horizontal="centerContinuous" vertical="center" shrinkToFit="1"/>
    </xf>
    <xf numFmtId="0" fontId="29" fillId="0" borderId="5" xfId="9" applyFont="1" applyBorder="1" applyAlignment="1">
      <alignment vertical="center" shrinkToFit="1"/>
    </xf>
    <xf numFmtId="178" fontId="29" fillId="0" borderId="10" xfId="6" applyFont="1" applyBorder="1" applyAlignment="1">
      <alignment horizontal="centerContinuous" vertical="center" shrinkToFit="1"/>
    </xf>
    <xf numFmtId="0" fontId="29" fillId="0" borderId="5" xfId="9" applyFont="1" applyBorder="1" applyAlignment="1">
      <alignment horizontal="centerContinuous" vertical="center" shrinkToFit="1"/>
    </xf>
    <xf numFmtId="3" fontId="29" fillId="0" borderId="9" xfId="9" applyNumberFormat="1" applyFont="1" applyBorder="1" applyAlignment="1">
      <alignment horizontal="center" vertical="center" shrinkToFit="1"/>
    </xf>
    <xf numFmtId="178" fontId="29" fillId="0" borderId="8" xfId="6" applyFont="1" applyBorder="1" applyAlignment="1">
      <alignment horizontal="center" vertical="center" shrinkToFit="1"/>
    </xf>
    <xf numFmtId="3" fontId="29" fillId="0" borderId="12" xfId="9" applyNumberFormat="1" applyFont="1" applyBorder="1" applyAlignment="1">
      <alignment horizontal="center" vertical="center" shrinkToFit="1"/>
    </xf>
    <xf numFmtId="3" fontId="29" fillId="0" borderId="7" xfId="9" applyNumberFormat="1" applyFont="1" applyBorder="1" applyAlignment="1">
      <alignment horizontal="center" vertical="center" shrinkToFit="1"/>
    </xf>
    <xf numFmtId="3" fontId="29" fillId="0" borderId="12" xfId="9" applyNumberFormat="1" applyFont="1" applyBorder="1" applyAlignment="1">
      <alignment horizontal="centerContinuous" vertical="center" shrinkToFit="1"/>
    </xf>
    <xf numFmtId="0" fontId="29" fillId="0" borderId="12" xfId="9" applyFont="1" applyBorder="1" applyAlignment="1">
      <alignment horizontal="centerContinuous" vertical="center" shrinkToFit="1"/>
    </xf>
    <xf numFmtId="0" fontId="29" fillId="0" borderId="8" xfId="9" applyFont="1" applyBorder="1" applyAlignment="1">
      <alignment horizontal="center" vertical="center" shrinkToFit="1"/>
    </xf>
    <xf numFmtId="0" fontId="29" fillId="0" borderId="6" xfId="9" applyFont="1" applyBorder="1" applyAlignment="1">
      <alignment vertical="center" shrinkToFit="1"/>
    </xf>
    <xf numFmtId="178" fontId="29" fillId="0" borderId="12" xfId="6" applyFont="1" applyBorder="1" applyAlignment="1">
      <alignment horizontal="centerContinuous" vertical="center" shrinkToFit="1"/>
    </xf>
    <xf numFmtId="3" fontId="29" fillId="0" borderId="8" xfId="9" applyNumberFormat="1" applyFont="1" applyBorder="1" applyAlignment="1">
      <alignment horizontal="center" vertical="center" shrinkToFit="1"/>
    </xf>
    <xf numFmtId="182" fontId="29" fillId="0" borderId="0" xfId="3" quotePrefix="1" applyNumberFormat="1" applyFont="1" applyBorder="1" applyAlignment="1">
      <alignment horizontal="center" vertical="center"/>
    </xf>
    <xf numFmtId="182" fontId="29" fillId="0" borderId="0" xfId="3" applyNumberFormat="1" applyFont="1" applyBorder="1" applyAlignment="1">
      <alignment horizontal="center" vertical="center" shrinkToFit="1"/>
    </xf>
    <xf numFmtId="182" fontId="29" fillId="0" borderId="0" xfId="3" applyNumberFormat="1" applyFont="1" applyBorder="1" applyAlignment="1">
      <alignment horizontal="center" vertical="center"/>
    </xf>
    <xf numFmtId="182" fontId="29" fillId="0" borderId="0" xfId="9" applyNumberFormat="1" applyFont="1" applyBorder="1" applyAlignment="1">
      <alignment horizontal="center" vertical="center"/>
    </xf>
    <xf numFmtId="0" fontId="29" fillId="0" borderId="31" xfId="6" quotePrefix="1" applyNumberFormat="1" applyFont="1" applyBorder="1" applyAlignment="1">
      <alignment horizontal="center" vertical="center"/>
    </xf>
    <xf numFmtId="202" fontId="29" fillId="0" borderId="0" xfId="3" quotePrefix="1" applyNumberFormat="1" applyFont="1" applyBorder="1" applyAlignment="1">
      <alignment horizontal="center" vertical="center"/>
    </xf>
    <xf numFmtId="202" fontId="29" fillId="0" borderId="0" xfId="3" applyNumberFormat="1" applyFont="1" applyBorder="1" applyAlignment="1">
      <alignment horizontal="center" vertical="center" shrinkToFit="1"/>
    </xf>
    <xf numFmtId="202" fontId="29" fillId="0" borderId="0" xfId="3" applyNumberFormat="1" applyFont="1" applyBorder="1" applyAlignment="1">
      <alignment horizontal="center" vertical="center"/>
    </xf>
    <xf numFmtId="0" fontId="29" fillId="0" borderId="45" xfId="6" quotePrefix="1" applyNumberFormat="1" applyFont="1" applyBorder="1" applyAlignment="1">
      <alignment horizontal="center" vertical="center"/>
    </xf>
    <xf numFmtId="202" fontId="29" fillId="0" borderId="0" xfId="9" applyNumberFormat="1" applyFont="1" applyBorder="1" applyAlignment="1">
      <alignment horizontal="center" vertical="center"/>
    </xf>
    <xf numFmtId="189" fontId="29" fillId="0" borderId="57" xfId="3" quotePrefix="1" applyNumberFormat="1" applyFont="1" applyFill="1" applyBorder="1" applyAlignment="1">
      <alignment horizontal="center" vertical="center"/>
    </xf>
    <xf numFmtId="189" fontId="29" fillId="0" borderId="33" xfId="3" applyNumberFormat="1" applyFont="1" applyFill="1" applyBorder="1" applyAlignment="1">
      <alignment horizontal="center" vertical="center" shrinkToFit="1"/>
    </xf>
    <xf numFmtId="189" fontId="29" fillId="0" borderId="33" xfId="3" applyNumberFormat="1" applyFont="1" applyFill="1" applyBorder="1" applyAlignment="1">
      <alignment horizontal="center" vertical="center"/>
    </xf>
    <xf numFmtId="182" fontId="29" fillId="0" borderId="58" xfId="3" applyNumberFormat="1" applyFont="1" applyFill="1" applyBorder="1" applyAlignment="1">
      <alignment horizontal="center" vertical="center"/>
    </xf>
    <xf numFmtId="0" fontId="29" fillId="4" borderId="57" xfId="6" quotePrefix="1" applyNumberFormat="1" applyFont="1" applyFill="1" applyBorder="1" applyAlignment="1">
      <alignment horizontal="center" vertical="center"/>
    </xf>
    <xf numFmtId="0" fontId="29" fillId="4" borderId="59" xfId="6" quotePrefix="1" applyNumberFormat="1" applyFont="1" applyFill="1" applyBorder="1" applyAlignment="1">
      <alignment horizontal="center" vertical="center"/>
    </xf>
    <xf numFmtId="189" fontId="29" fillId="0" borderId="32" xfId="2" applyNumberFormat="1" applyFont="1" applyFill="1" applyBorder="1" applyAlignment="1">
      <alignment horizontal="center" vertical="center"/>
    </xf>
    <xf numFmtId="189" fontId="29" fillId="0" borderId="33" xfId="2" applyNumberFormat="1" applyFont="1" applyFill="1" applyBorder="1" applyAlignment="1">
      <alignment horizontal="center" vertical="center"/>
    </xf>
    <xf numFmtId="189" fontId="29" fillId="0" borderId="58" xfId="2" applyNumberFormat="1" applyFont="1" applyFill="1" applyBorder="1" applyAlignment="1">
      <alignment horizontal="center" vertical="center"/>
    </xf>
    <xf numFmtId="189" fontId="81" fillId="0" borderId="63" xfId="3" quotePrefix="1" applyNumberFormat="1" applyFont="1" applyFill="1" applyBorder="1" applyAlignment="1">
      <alignment horizontal="center" vertical="center"/>
    </xf>
    <xf numFmtId="189" fontId="81" fillId="0" borderId="61" xfId="3" applyNumberFormat="1" applyFont="1" applyFill="1" applyBorder="1" applyAlignment="1">
      <alignment horizontal="center" vertical="center" shrinkToFit="1"/>
    </xf>
    <xf numFmtId="189" fontId="81" fillId="0" borderId="61" xfId="3" applyNumberFormat="1" applyFont="1" applyFill="1" applyBorder="1" applyAlignment="1">
      <alignment horizontal="center" vertical="center"/>
    </xf>
    <xf numFmtId="182" fontId="29" fillId="0" borderId="64" xfId="3" applyNumberFormat="1" applyFont="1" applyFill="1" applyBorder="1" applyAlignment="1">
      <alignment horizontal="center" vertical="center"/>
    </xf>
    <xf numFmtId="0" fontId="81" fillId="4" borderId="63" xfId="6" quotePrefix="1" applyNumberFormat="1" applyFont="1" applyFill="1" applyBorder="1" applyAlignment="1">
      <alignment horizontal="center" vertical="center"/>
    </xf>
    <xf numFmtId="0" fontId="81" fillId="4" borderId="62" xfId="6" quotePrefix="1" applyNumberFormat="1" applyFont="1" applyFill="1" applyBorder="1" applyAlignment="1">
      <alignment horizontal="center" vertical="center"/>
    </xf>
    <xf numFmtId="189" fontId="81" fillId="0" borderId="60" xfId="2" applyNumberFormat="1" applyFont="1" applyFill="1" applyBorder="1" applyAlignment="1">
      <alignment horizontal="center" vertical="center"/>
    </xf>
    <xf numFmtId="189" fontId="81" fillId="0" borderId="61" xfId="2" applyNumberFormat="1" applyFont="1" applyFill="1" applyBorder="1" applyAlignment="1">
      <alignment horizontal="center" vertical="center"/>
    </xf>
    <xf numFmtId="189" fontId="29" fillId="0" borderId="65" xfId="2" applyNumberFormat="1" applyFont="1" applyFill="1" applyBorder="1" applyAlignment="1">
      <alignment horizontal="center" vertical="center"/>
    </xf>
    <xf numFmtId="189" fontId="81" fillId="0" borderId="66" xfId="2" applyNumberFormat="1" applyFont="1" applyFill="1" applyBorder="1" applyAlignment="1">
      <alignment horizontal="center" vertical="center"/>
    </xf>
    <xf numFmtId="0" fontId="81" fillId="0" borderId="18" xfId="6" quotePrefix="1" applyNumberFormat="1" applyFont="1" applyBorder="1" applyAlignment="1">
      <alignment horizontal="center" vertical="center"/>
    </xf>
    <xf numFmtId="0" fontId="29" fillId="0" borderId="0" xfId="9" applyFont="1" applyAlignment="1">
      <alignment vertical="center"/>
    </xf>
    <xf numFmtId="3" fontId="29" fillId="0" borderId="0" xfId="9" applyNumberFormat="1" applyFont="1" applyAlignment="1">
      <alignment horizontal="right" vertical="center"/>
    </xf>
    <xf numFmtId="0" fontId="29" fillId="0" borderId="0" xfId="9" applyFont="1" applyAlignment="1">
      <alignment horizontal="right" vertical="center"/>
    </xf>
    <xf numFmtId="178" fontId="29" fillId="0" borderId="0" xfId="6" applyFont="1" applyBorder="1" applyAlignment="1">
      <alignment horizontal="right" vertical="center"/>
    </xf>
    <xf numFmtId="3" fontId="29" fillId="0" borderId="0" xfId="9" applyNumberFormat="1" applyFont="1" applyBorder="1" applyAlignment="1">
      <alignment horizontal="right" vertical="center"/>
    </xf>
    <xf numFmtId="3" fontId="29" fillId="0" borderId="0" xfId="9" applyNumberFormat="1" applyFont="1" applyBorder="1" applyAlignment="1">
      <alignment horizontal="left" vertical="center"/>
    </xf>
    <xf numFmtId="178" fontId="29" fillId="0" borderId="0" xfId="6" applyFont="1" applyBorder="1" applyAlignment="1">
      <alignment vertical="center"/>
    </xf>
    <xf numFmtId="0" fontId="29" fillId="0" borderId="0" xfId="9" quotePrefix="1" applyFont="1" applyBorder="1" applyAlignment="1">
      <alignment horizontal="right" vertical="center"/>
    </xf>
    <xf numFmtId="178" fontId="81" fillId="0" borderId="0" xfId="3" applyFont="1" applyAlignment="1">
      <alignment vertical="center"/>
    </xf>
    <xf numFmtId="0" fontId="79" fillId="0" borderId="0" xfId="9" applyFont="1" applyAlignment="1">
      <alignment vertical="center"/>
    </xf>
    <xf numFmtId="3" fontId="79" fillId="0" borderId="0" xfId="9" applyNumberFormat="1" applyFont="1" applyAlignment="1">
      <alignment horizontal="right" vertical="center"/>
    </xf>
    <xf numFmtId="0" fontId="79" fillId="0" borderId="0" xfId="9" applyFont="1" applyAlignment="1">
      <alignment horizontal="right" vertical="center"/>
    </xf>
    <xf numFmtId="3" fontId="79" fillId="0" borderId="0" xfId="9" applyNumberFormat="1" applyFont="1" applyBorder="1" applyAlignment="1">
      <alignment horizontal="right" vertical="center"/>
    </xf>
    <xf numFmtId="3" fontId="79" fillId="0" borderId="0" xfId="9" applyNumberFormat="1" applyFont="1" applyBorder="1" applyAlignment="1">
      <alignment horizontal="left" vertical="center"/>
    </xf>
    <xf numFmtId="0" fontId="79" fillId="0" borderId="0" xfId="9" applyFont="1" applyBorder="1" applyAlignment="1">
      <alignment vertical="center"/>
    </xf>
    <xf numFmtId="3" fontId="79" fillId="0" borderId="0" xfId="9" applyNumberFormat="1" applyFont="1" applyAlignment="1">
      <alignment vertical="center"/>
    </xf>
    <xf numFmtId="3" fontId="79" fillId="0" borderId="0" xfId="9" applyNumberFormat="1" applyFont="1" applyBorder="1" applyAlignment="1">
      <alignment vertical="center"/>
    </xf>
    <xf numFmtId="0" fontId="78" fillId="0" borderId="0" xfId="0" applyFont="1" applyAlignment="1">
      <alignment horizontal="center" vertical="center"/>
    </xf>
    <xf numFmtId="0" fontId="78" fillId="0" borderId="0" xfId="0" applyFont="1" applyBorder="1" applyAlignment="1">
      <alignment horizontal="center" vertical="center"/>
    </xf>
    <xf numFmtId="0" fontId="78" fillId="0" borderId="0" xfId="0" applyFont="1" applyBorder="1" applyAlignment="1">
      <alignment horizontal="left" vertical="center"/>
    </xf>
    <xf numFmtId="0" fontId="78" fillId="0" borderId="0" xfId="0" applyFont="1" applyBorder="1" applyAlignment="1">
      <alignment vertical="center"/>
    </xf>
    <xf numFmtId="0" fontId="29" fillId="0" borderId="16" xfId="0" quotePrefix="1" applyFont="1" applyBorder="1" applyAlignment="1">
      <alignment horizontal="left" vertical="center"/>
    </xf>
    <xf numFmtId="184" fontId="79" fillId="0" borderId="16" xfId="0" applyNumberFormat="1" applyFont="1" applyBorder="1" applyAlignment="1">
      <alignment vertical="center"/>
    </xf>
    <xf numFmtId="0" fontId="29" fillId="0" borderId="16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184" fontId="29" fillId="0" borderId="0" xfId="0" applyNumberFormat="1" applyFont="1" applyBorder="1" applyAlignment="1">
      <alignment horizontal="centerContinuous" vertical="center" shrinkToFit="1"/>
    </xf>
    <xf numFmtId="0" fontId="29" fillId="0" borderId="7" xfId="0" applyFont="1" applyBorder="1" applyAlignment="1">
      <alignment horizontal="centerContinuous" vertical="center" shrinkToFit="1"/>
    </xf>
    <xf numFmtId="0" fontId="29" fillId="0" borderId="8" xfId="0" applyFont="1" applyBorder="1" applyAlignment="1">
      <alignment horizontal="centerContinuous" vertical="center" shrinkToFit="1"/>
    </xf>
    <xf numFmtId="0" fontId="29" fillId="0" borderId="0" xfId="0" applyFont="1" applyBorder="1" applyAlignment="1">
      <alignment horizontal="centerContinuous" vertical="center" shrinkToFit="1"/>
    </xf>
    <xf numFmtId="0" fontId="29" fillId="0" borderId="21" xfId="0" applyFont="1" applyBorder="1" applyAlignment="1">
      <alignment horizontal="centerContinuous" vertical="center" shrinkToFit="1"/>
    </xf>
    <xf numFmtId="184" fontId="29" fillId="0" borderId="10" xfId="0" applyNumberFormat="1" applyFont="1" applyBorder="1" applyAlignment="1">
      <alignment horizontal="centerContinuous" vertical="center" shrinkToFit="1"/>
    </xf>
    <xf numFmtId="0" fontId="29" fillId="0" borderId="11" xfId="0" applyFont="1" applyBorder="1" applyAlignment="1">
      <alignment horizontal="centerContinuous" vertical="center" shrinkToFit="1"/>
    </xf>
    <xf numFmtId="0" fontId="29" fillId="0" borderId="13" xfId="0" applyFont="1" applyBorder="1" applyAlignment="1">
      <alignment horizontal="centerContinuous" vertical="center" shrinkToFit="1"/>
    </xf>
    <xf numFmtId="0" fontId="29" fillId="0" borderId="9" xfId="0" applyFont="1" applyBorder="1" applyAlignment="1">
      <alignment horizontal="centerContinuous" vertical="center" shrinkToFit="1"/>
    </xf>
    <xf numFmtId="0" fontId="29" fillId="0" borderId="5" xfId="0" applyFont="1" applyBorder="1" applyAlignment="1">
      <alignment horizontal="centerContinuous" vertical="center" shrinkToFit="1"/>
    </xf>
    <xf numFmtId="178" fontId="29" fillId="0" borderId="7" xfId="6" applyFont="1" applyBorder="1" applyAlignment="1">
      <alignment horizontal="center" vertical="center" shrinkToFit="1"/>
    </xf>
    <xf numFmtId="184" fontId="29" fillId="0" borderId="12" xfId="0" applyNumberFormat="1" applyFont="1" applyBorder="1" applyAlignment="1">
      <alignment horizontal="centerContinuous" vertical="center" shrinkToFit="1"/>
    </xf>
    <xf numFmtId="0" fontId="29" fillId="0" borderId="12" xfId="0" applyFont="1" applyBorder="1" applyAlignment="1">
      <alignment horizontal="centerContinuous" vertical="center" shrinkToFit="1"/>
    </xf>
    <xf numFmtId="0" fontId="29" fillId="0" borderId="6" xfId="0" applyFont="1" applyBorder="1" applyAlignment="1">
      <alignment horizontal="centerContinuous" vertical="center" shrinkToFit="1"/>
    </xf>
    <xf numFmtId="0" fontId="29" fillId="0" borderId="15" xfId="6" quotePrefix="1" applyNumberFormat="1" applyFont="1" applyBorder="1" applyAlignment="1">
      <alignment horizontal="center" vertical="center"/>
    </xf>
    <xf numFmtId="189" fontId="29" fillId="0" borderId="25" xfId="2" applyNumberFormat="1" applyFont="1" applyBorder="1" applyAlignment="1" applyProtection="1">
      <alignment horizontal="center" vertical="center" shrinkToFit="1"/>
      <protection locked="0"/>
    </xf>
    <xf numFmtId="189" fontId="83" fillId="0" borderId="15" xfId="2" applyNumberFormat="1" applyFont="1" applyBorder="1" applyAlignment="1" applyProtection="1">
      <alignment horizontal="center" vertical="center" shrinkToFit="1"/>
      <protection locked="0"/>
    </xf>
    <xf numFmtId="0" fontId="29" fillId="0" borderId="25" xfId="6" quotePrefix="1" applyNumberFormat="1" applyFont="1" applyBorder="1" applyAlignment="1">
      <alignment horizontal="center" vertical="center" shrinkToFit="1"/>
    </xf>
    <xf numFmtId="189" fontId="29" fillId="0" borderId="27" xfId="2" applyNumberFormat="1" applyFont="1" applyBorder="1" applyAlignment="1" applyProtection="1">
      <alignment horizontal="center" vertical="center" shrinkToFit="1"/>
      <protection locked="0"/>
    </xf>
    <xf numFmtId="189" fontId="29" fillId="0" borderId="28" xfId="2" applyNumberFormat="1" applyFont="1" applyBorder="1" applyAlignment="1" applyProtection="1">
      <alignment horizontal="center" vertical="center" shrinkToFit="1"/>
      <protection locked="0"/>
    </xf>
    <xf numFmtId="189" fontId="83" fillId="0" borderId="29" xfId="2" applyNumberFormat="1" applyFont="1" applyBorder="1" applyAlignment="1" applyProtection="1">
      <alignment horizontal="center" vertical="center" shrinkToFit="1"/>
      <protection locked="0"/>
    </xf>
    <xf numFmtId="0" fontId="29" fillId="0" borderId="0" xfId="6" quotePrefix="1" applyNumberFormat="1" applyFont="1" applyBorder="1" applyAlignment="1">
      <alignment horizontal="center" vertical="center" shrinkToFit="1"/>
    </xf>
    <xf numFmtId="0" fontId="79" fillId="0" borderId="0" xfId="0" applyNumberFormat="1" applyFont="1" applyBorder="1" applyAlignment="1">
      <alignment vertical="center"/>
    </xf>
    <xf numFmtId="189" fontId="29" fillId="0" borderId="32" xfId="2" applyNumberFormat="1" applyFont="1" applyBorder="1" applyAlignment="1" applyProtection="1">
      <alignment horizontal="center" vertical="center" shrinkToFit="1"/>
      <protection locked="0"/>
    </xf>
    <xf numFmtId="189" fontId="29" fillId="0" borderId="33" xfId="2" applyNumberFormat="1" applyFont="1" applyBorder="1" applyAlignment="1" applyProtection="1">
      <alignment horizontal="center" vertical="center" shrinkToFit="1"/>
      <protection locked="0"/>
    </xf>
    <xf numFmtId="189" fontId="83" fillId="0" borderId="34" xfId="2" applyNumberFormat="1" applyFont="1" applyBorder="1" applyAlignment="1" applyProtection="1">
      <alignment horizontal="center" vertical="center" shrinkToFit="1"/>
      <protection locked="0"/>
    </xf>
    <xf numFmtId="201" fontId="29" fillId="0" borderId="33" xfId="2" applyNumberFormat="1" applyFont="1" applyBorder="1" applyAlignment="1" applyProtection="1">
      <alignment horizontal="center" vertical="center" shrinkToFit="1"/>
      <protection locked="0"/>
    </xf>
    <xf numFmtId="189" fontId="83" fillId="0" borderId="55" xfId="2" applyNumberFormat="1" applyFont="1" applyBorder="1" applyAlignment="1" applyProtection="1">
      <alignment horizontal="center" vertical="center" shrinkToFit="1"/>
      <protection locked="0"/>
    </xf>
    <xf numFmtId="0" fontId="84" fillId="0" borderId="0" xfId="6" quotePrefix="1" applyNumberFormat="1" applyFont="1" applyFill="1" applyBorder="1" applyAlignment="1">
      <alignment horizontal="center" vertical="center"/>
    </xf>
    <xf numFmtId="201" fontId="84" fillId="0" borderId="32" xfId="2" applyNumberFormat="1" applyFont="1" applyFill="1" applyBorder="1" applyAlignment="1" applyProtection="1">
      <alignment horizontal="center" vertical="center" shrinkToFit="1"/>
      <protection locked="0"/>
    </xf>
    <xf numFmtId="201" fontId="84" fillId="0" borderId="33" xfId="2" applyNumberFormat="1" applyFont="1" applyFill="1" applyBorder="1" applyAlignment="1" applyProtection="1">
      <alignment horizontal="center" vertical="center" shrinkToFit="1"/>
      <protection locked="0"/>
    </xf>
    <xf numFmtId="201" fontId="84" fillId="0" borderId="59" xfId="2" applyNumberFormat="1" applyFont="1" applyFill="1" applyBorder="1" applyAlignment="1" applyProtection="1">
      <alignment horizontal="center" vertical="center" shrinkToFit="1"/>
      <protection locked="0"/>
    </xf>
    <xf numFmtId="0" fontId="84" fillId="0" borderId="5" xfId="6" quotePrefix="1" applyNumberFormat="1" applyFont="1" applyFill="1" applyBorder="1" applyAlignment="1">
      <alignment horizontal="center" vertical="center" shrinkToFit="1"/>
    </xf>
    <xf numFmtId="0" fontId="85" fillId="0" borderId="16" xfId="6" quotePrefix="1" applyNumberFormat="1" applyFont="1" applyFill="1" applyBorder="1" applyAlignment="1">
      <alignment horizontal="center" vertical="center"/>
    </xf>
    <xf numFmtId="201" fontId="85" fillId="0" borderId="60" xfId="2" applyNumberFormat="1" applyFont="1" applyFill="1" applyBorder="1" applyAlignment="1" applyProtection="1">
      <alignment horizontal="center" vertical="center" shrinkToFit="1"/>
      <protection locked="0"/>
    </xf>
    <xf numFmtId="201" fontId="85" fillId="0" borderId="61" xfId="2" applyNumberFormat="1" applyFont="1" applyFill="1" applyBorder="1" applyAlignment="1" applyProtection="1">
      <alignment horizontal="center" vertical="center" shrinkToFit="1"/>
      <protection locked="0"/>
    </xf>
    <xf numFmtId="201" fontId="85" fillId="0" borderId="62" xfId="2" applyNumberFormat="1" applyFont="1" applyFill="1" applyBorder="1" applyAlignment="1" applyProtection="1">
      <alignment horizontal="center" vertical="center" shrinkToFit="1"/>
      <protection locked="0"/>
    </xf>
    <xf numFmtId="0" fontId="85" fillId="0" borderId="18" xfId="6" quotePrefix="1" applyNumberFormat="1" applyFont="1" applyFill="1" applyBorder="1" applyAlignment="1">
      <alignment horizontal="center" vertical="center" shrinkToFit="1"/>
    </xf>
    <xf numFmtId="0" fontId="86" fillId="0" borderId="0" xfId="0" applyNumberFormat="1" applyFont="1" applyFill="1" applyBorder="1" applyAlignment="1">
      <alignment vertical="center"/>
    </xf>
    <xf numFmtId="0" fontId="29" fillId="0" borderId="0" xfId="0" quotePrefix="1" applyFont="1" applyBorder="1" applyAlignment="1">
      <alignment vertical="center"/>
    </xf>
    <xf numFmtId="0" fontId="87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184" fontId="79" fillId="0" borderId="0" xfId="0" applyNumberFormat="1" applyFont="1" applyAlignment="1">
      <alignment vertical="center"/>
    </xf>
    <xf numFmtId="0" fontId="79" fillId="0" borderId="0" xfId="0" applyFont="1" applyBorder="1" applyAlignment="1">
      <alignment vertical="center"/>
    </xf>
    <xf numFmtId="201" fontId="79" fillId="0" borderId="0" xfId="0" applyNumberFormat="1" applyFont="1" applyBorder="1" applyAlignment="1">
      <alignment vertical="center"/>
    </xf>
    <xf numFmtId="41" fontId="88" fillId="0" borderId="0" xfId="36" applyFont="1">
      <alignment vertical="center"/>
    </xf>
    <xf numFmtId="0" fontId="78" fillId="4" borderId="0" xfId="0" applyFont="1" applyFill="1" applyAlignment="1">
      <alignment horizontal="centerContinuous" vertical="center"/>
    </xf>
    <xf numFmtId="0" fontId="78" fillId="4" borderId="0" xfId="0" applyFont="1" applyFill="1" applyAlignment="1">
      <alignment horizontal="center" vertical="center"/>
    </xf>
    <xf numFmtId="0" fontId="78" fillId="4" borderId="0" xfId="0" applyFont="1" applyFill="1" applyBorder="1" applyAlignment="1">
      <alignment horizontal="center" vertical="center" shrinkToFit="1"/>
    </xf>
    <xf numFmtId="0" fontId="82" fillId="4" borderId="0" xfId="0" applyFont="1" applyFill="1" applyBorder="1"/>
    <xf numFmtId="0" fontId="29" fillId="4" borderId="16" xfId="0" applyFont="1" applyFill="1" applyBorder="1" applyAlignment="1">
      <alignment vertical="center"/>
    </xf>
    <xf numFmtId="180" fontId="90" fillId="4" borderId="16" xfId="0" applyNumberFormat="1" applyFont="1" applyFill="1" applyBorder="1" applyAlignment="1">
      <alignment horizontal="left" vertical="center"/>
    </xf>
    <xf numFmtId="0" fontId="29" fillId="4" borderId="16" xfId="0" applyFont="1" applyFill="1" applyBorder="1" applyAlignment="1">
      <alignment horizontal="right" vertical="center"/>
    </xf>
    <xf numFmtId="41" fontId="29" fillId="4" borderId="16" xfId="0" applyNumberFormat="1" applyFont="1" applyFill="1" applyBorder="1" applyAlignment="1">
      <alignment horizontal="left" vertical="center"/>
    </xf>
    <xf numFmtId="0" fontId="29" fillId="4" borderId="16" xfId="0" applyFont="1" applyFill="1" applyBorder="1" applyAlignment="1">
      <alignment horizontal="left" vertical="center"/>
    </xf>
    <xf numFmtId="0" fontId="29" fillId="4" borderId="16" xfId="0" applyFont="1" applyFill="1" applyBorder="1" applyAlignment="1">
      <alignment horizontal="right" vertical="center"/>
    </xf>
    <xf numFmtId="0" fontId="91" fillId="4" borderId="16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center" vertical="center" wrapText="1" shrinkToFit="1"/>
    </xf>
    <xf numFmtId="0" fontId="29" fillId="4" borderId="10" xfId="0" applyFont="1" applyFill="1" applyBorder="1" applyAlignment="1">
      <alignment horizontal="center" vertical="center" wrapText="1" shrinkToFit="1"/>
    </xf>
    <xf numFmtId="0" fontId="29" fillId="4" borderId="5" xfId="0" applyFont="1" applyFill="1" applyBorder="1" applyAlignment="1">
      <alignment horizontal="centerContinuous" vertical="center" wrapText="1" shrinkToFit="1"/>
    </xf>
    <xf numFmtId="0" fontId="29" fillId="4" borderId="7" xfId="0" applyFont="1" applyFill="1" applyBorder="1" applyAlignment="1">
      <alignment horizontal="centerContinuous" vertical="center" wrapText="1" shrinkToFit="1"/>
    </xf>
    <xf numFmtId="0" fontId="29" fillId="4" borderId="5" xfId="0" applyFont="1" applyFill="1" applyBorder="1" applyAlignment="1">
      <alignment horizontal="center" vertical="center" wrapText="1" shrinkToFit="1"/>
    </xf>
    <xf numFmtId="0" fontId="29" fillId="4" borderId="35" xfId="0" applyFont="1" applyFill="1" applyBorder="1" applyAlignment="1">
      <alignment horizontal="center" vertical="center" shrinkToFit="1"/>
    </xf>
    <xf numFmtId="0" fontId="29" fillId="4" borderId="30" xfId="0" applyFont="1" applyFill="1" applyBorder="1" applyAlignment="1">
      <alignment horizontal="center" vertical="center" shrinkToFit="1"/>
    </xf>
    <xf numFmtId="0" fontId="29" fillId="4" borderId="22" xfId="0" applyFont="1" applyFill="1" applyBorder="1" applyAlignment="1">
      <alignment horizontal="center" vertical="center" wrapText="1" shrinkToFit="1"/>
    </xf>
    <xf numFmtId="0" fontId="29" fillId="4" borderId="23" xfId="0" applyFont="1" applyFill="1" applyBorder="1" applyAlignment="1">
      <alignment horizontal="center" vertical="center" wrapText="1" shrinkToFit="1"/>
    </xf>
    <xf numFmtId="0" fontId="29" fillId="4" borderId="19" xfId="0" applyFont="1" applyFill="1" applyBorder="1" applyAlignment="1">
      <alignment horizontal="center" vertical="center" wrapText="1" shrinkToFit="1"/>
    </xf>
    <xf numFmtId="0" fontId="84" fillId="4" borderId="5" xfId="0" applyFont="1" applyFill="1" applyBorder="1" applyAlignment="1">
      <alignment horizontal="center" vertical="center" wrapText="1"/>
    </xf>
    <xf numFmtId="0" fontId="84" fillId="4" borderId="0" xfId="0" applyFont="1" applyFill="1" applyBorder="1" applyAlignment="1">
      <alignment horizontal="center" vertical="center" wrapText="1"/>
    </xf>
    <xf numFmtId="0" fontId="84" fillId="4" borderId="9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 vertical="center" wrapText="1" shrinkToFit="1"/>
    </xf>
    <xf numFmtId="0" fontId="29" fillId="4" borderId="13" xfId="0" applyFont="1" applyFill="1" applyBorder="1" applyAlignment="1">
      <alignment horizontal="centerContinuous" vertical="center" wrapText="1" shrinkToFit="1"/>
    </xf>
    <xf numFmtId="0" fontId="29" fillId="4" borderId="2" xfId="0" applyFont="1" applyFill="1" applyBorder="1" applyAlignment="1">
      <alignment horizontal="centerContinuous" vertical="center" wrapText="1" shrinkToFit="1"/>
    </xf>
    <xf numFmtId="0" fontId="29" fillId="4" borderId="14" xfId="0" applyFont="1" applyFill="1" applyBorder="1" applyAlignment="1">
      <alignment horizontal="centerContinuous" vertical="center" wrapText="1" shrinkToFit="1"/>
    </xf>
    <xf numFmtId="0" fontId="29" fillId="4" borderId="13" xfId="0" applyFont="1" applyFill="1" applyBorder="1" applyAlignment="1">
      <alignment horizontal="center" vertical="center" shrinkToFit="1"/>
    </xf>
    <xf numFmtId="0" fontId="29" fillId="4" borderId="25" xfId="0" applyFont="1" applyFill="1" applyBorder="1" applyAlignment="1">
      <alignment horizontal="center" vertical="center" shrinkToFit="1"/>
    </xf>
    <xf numFmtId="0" fontId="29" fillId="4" borderId="10" xfId="0" applyFont="1" applyFill="1" applyBorder="1" applyAlignment="1">
      <alignment horizontal="center" vertical="center" wrapText="1" shrinkToFit="1"/>
    </xf>
    <xf numFmtId="0" fontId="29" fillId="4" borderId="5" xfId="0" applyFont="1" applyFill="1" applyBorder="1" applyAlignment="1">
      <alignment horizontal="center" vertical="center" wrapText="1" shrinkToFit="1"/>
    </xf>
    <xf numFmtId="0" fontId="29" fillId="4" borderId="9" xfId="0" applyFont="1" applyFill="1" applyBorder="1" applyAlignment="1">
      <alignment horizontal="center" vertical="center" wrapText="1" shrinkToFit="1"/>
    </xf>
    <xf numFmtId="0" fontId="84" fillId="4" borderId="10" xfId="0" applyFont="1" applyFill="1" applyBorder="1" applyAlignment="1">
      <alignment horizontal="center" vertical="center" wrapText="1"/>
    </xf>
    <xf numFmtId="0" fontId="84" fillId="4" borderId="13" xfId="0" applyFont="1" applyFill="1" applyBorder="1" applyAlignment="1">
      <alignment horizontal="center" vertical="center" wrapText="1"/>
    </xf>
    <xf numFmtId="0" fontId="84" fillId="4" borderId="25" xfId="0" applyFont="1" applyFill="1" applyBorder="1" applyAlignment="1">
      <alignment horizontal="center" vertical="center" wrapText="1"/>
    </xf>
    <xf numFmtId="0" fontId="84" fillId="4" borderId="15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 shrinkToFit="1"/>
    </xf>
    <xf numFmtId="0" fontId="29" fillId="4" borderId="15" xfId="0" applyFont="1" applyFill="1" applyBorder="1" applyAlignment="1">
      <alignment horizontal="center" vertical="center" wrapText="1" shrinkToFit="1"/>
    </xf>
    <xf numFmtId="0" fontId="29" fillId="4" borderId="11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/>
    </xf>
    <xf numFmtId="0" fontId="29" fillId="4" borderId="10" xfId="0" applyFont="1" applyFill="1" applyBorder="1" applyAlignment="1">
      <alignment horizontal="center" vertical="center" shrinkToFit="1"/>
    </xf>
    <xf numFmtId="0" fontId="29" fillId="0" borderId="10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 shrinkToFit="1"/>
    </xf>
    <xf numFmtId="0" fontId="84" fillId="4" borderId="10" xfId="0" applyFont="1" applyFill="1" applyBorder="1" applyAlignment="1">
      <alignment horizontal="center" vertical="center"/>
    </xf>
    <xf numFmtId="0" fontId="84" fillId="4" borderId="11" xfId="0" applyFont="1" applyFill="1" applyBorder="1" applyAlignment="1">
      <alignment horizontal="center" vertical="center" wrapText="1"/>
    </xf>
    <xf numFmtId="0" fontId="84" fillId="4" borderId="11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 shrinkToFit="1"/>
    </xf>
    <xf numFmtId="0" fontId="29" fillId="4" borderId="12" xfId="0" applyFont="1" applyFill="1" applyBorder="1" applyAlignment="1">
      <alignment horizontal="center" vertical="center" wrapText="1" shrinkToFit="1"/>
    </xf>
    <xf numFmtId="0" fontId="29" fillId="4" borderId="6" xfId="0" applyFont="1" applyFill="1" applyBorder="1" applyAlignment="1">
      <alignment horizontal="center" vertical="center" wrapText="1" shrinkToFit="1"/>
    </xf>
    <xf numFmtId="0" fontId="29" fillId="0" borderId="12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shrinkToFit="1"/>
    </xf>
    <xf numFmtId="0" fontId="29" fillId="4" borderId="12" xfId="0" applyFont="1" applyFill="1" applyBorder="1" applyAlignment="1">
      <alignment horizontal="center" vertical="center" wrapText="1" shrinkToFit="1"/>
    </xf>
    <xf numFmtId="0" fontId="29" fillId="4" borderId="6" xfId="0" applyFont="1" applyFill="1" applyBorder="1" applyAlignment="1">
      <alignment horizontal="center" vertical="center" shrinkToFit="1"/>
    </xf>
    <xf numFmtId="0" fontId="29" fillId="4" borderId="8" xfId="0" applyFont="1" applyFill="1" applyBorder="1" applyAlignment="1">
      <alignment horizontal="center" vertical="center" shrinkToFit="1"/>
    </xf>
    <xf numFmtId="0" fontId="84" fillId="4" borderId="12" xfId="0" applyFont="1" applyFill="1" applyBorder="1" applyAlignment="1">
      <alignment horizontal="center" vertical="center" wrapText="1"/>
    </xf>
    <xf numFmtId="0" fontId="84" fillId="4" borderId="12" xfId="0" applyFont="1" applyFill="1" applyBorder="1" applyAlignment="1">
      <alignment horizontal="center" vertical="center"/>
    </xf>
    <xf numFmtId="0" fontId="84" fillId="4" borderId="12" xfId="0" applyFont="1" applyFill="1" applyBorder="1" applyAlignment="1" applyProtection="1">
      <alignment horizontal="center" vertical="center" wrapText="1"/>
    </xf>
    <xf numFmtId="0" fontId="29" fillId="4" borderId="9" xfId="8" applyFont="1" applyFill="1" applyBorder="1" applyAlignment="1">
      <alignment horizontal="center" vertical="center"/>
    </xf>
    <xf numFmtId="184" fontId="29" fillId="4" borderId="0" xfId="0" applyNumberFormat="1" applyFont="1" applyFill="1" applyBorder="1" applyAlignment="1" applyProtection="1">
      <alignment horizontal="center" vertical="center" shrinkToFit="1"/>
      <protection locked="0"/>
    </xf>
    <xf numFmtId="184" fontId="29" fillId="4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4" borderId="5" xfId="0" quotePrefix="1" applyNumberFormat="1" applyFont="1" applyFill="1" applyBorder="1" applyAlignment="1" applyProtection="1">
      <alignment horizontal="center" vertical="center"/>
      <protection locked="0"/>
    </xf>
    <xf numFmtId="0" fontId="29" fillId="4" borderId="9" xfId="8" applyFont="1" applyFill="1" applyBorder="1" applyAlignment="1" applyProtection="1">
      <alignment horizontal="center" vertical="center"/>
      <protection locked="0"/>
    </xf>
    <xf numFmtId="189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189" fontId="29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9" fontId="91" fillId="0" borderId="0" xfId="0" applyNumberFormat="1" applyFont="1" applyFill="1" applyAlignment="1">
      <alignment horizontal="center" vertical="center"/>
    </xf>
    <xf numFmtId="0" fontId="29" fillId="4" borderId="0" xfId="0" applyFont="1" applyFill="1" applyBorder="1" applyAlignment="1">
      <alignment vertical="top"/>
    </xf>
    <xf numFmtId="189" fontId="29" fillId="0" borderId="0" xfId="0" applyNumberFormat="1" applyFont="1" applyFill="1" applyAlignment="1">
      <alignment horizontal="center" vertical="center"/>
    </xf>
    <xf numFmtId="203" fontId="8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84" fillId="0" borderId="9" xfId="8" applyFont="1" applyFill="1" applyBorder="1" applyAlignment="1">
      <alignment horizontal="center" vertical="center"/>
    </xf>
    <xf numFmtId="201" fontId="84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201" fontId="8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4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84" fillId="0" borderId="9" xfId="8" applyFont="1" applyFill="1" applyBorder="1" applyAlignment="1" applyProtection="1">
      <alignment horizontal="center" vertical="center"/>
      <protection locked="0"/>
    </xf>
    <xf numFmtId="0" fontId="84" fillId="0" borderId="10" xfId="8" applyFont="1" applyFill="1" applyBorder="1" applyAlignment="1" applyProtection="1">
      <alignment horizontal="center" vertical="center"/>
      <protection locked="0"/>
    </xf>
    <xf numFmtId="0" fontId="84" fillId="0" borderId="0" xfId="0" applyFont="1" applyFill="1" applyBorder="1" applyAlignment="1">
      <alignment vertical="top"/>
    </xf>
    <xf numFmtId="0" fontId="85" fillId="0" borderId="17" xfId="8" applyFont="1" applyFill="1" applyBorder="1" applyAlignment="1">
      <alignment horizontal="center" vertical="center"/>
    </xf>
    <xf numFmtId="201" fontId="85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201" fontId="85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85" fillId="0" borderId="18" xfId="0" quotePrefix="1" applyNumberFormat="1" applyFont="1" applyFill="1" applyBorder="1" applyAlignment="1" applyProtection="1">
      <alignment horizontal="center" vertical="center"/>
      <protection locked="0"/>
    </xf>
    <xf numFmtId="0" fontId="85" fillId="0" borderId="17" xfId="8" applyFont="1" applyFill="1" applyBorder="1" applyAlignment="1" applyProtection="1">
      <alignment horizontal="center" vertical="center"/>
      <protection locked="0"/>
    </xf>
    <xf numFmtId="0" fontId="85" fillId="0" borderId="56" xfId="8" applyFont="1" applyFill="1" applyBorder="1" applyAlignment="1" applyProtection="1">
      <alignment horizontal="center" vertical="center"/>
      <protection locked="0"/>
    </xf>
    <xf numFmtId="0" fontId="85" fillId="0" borderId="0" xfId="0" applyFont="1" applyFill="1" applyBorder="1" applyAlignment="1">
      <alignment vertical="top"/>
    </xf>
    <xf numFmtId="0" fontId="29" fillId="4" borderId="0" xfId="0" applyFont="1" applyFill="1" applyAlignment="1">
      <alignment vertical="center"/>
    </xf>
    <xf numFmtId="0" fontId="29" fillId="4" borderId="0" xfId="0" applyFont="1" applyFill="1" applyAlignment="1">
      <alignment horizontal="right" vertical="center"/>
    </xf>
    <xf numFmtId="0" fontId="91" fillId="4" borderId="0" xfId="0" applyFont="1" applyFill="1" applyAlignment="1">
      <alignment vertical="center"/>
    </xf>
    <xf numFmtId="0" fontId="29" fillId="4" borderId="0" xfId="0" quotePrefix="1" applyFont="1" applyFill="1" applyBorder="1" applyAlignment="1">
      <alignment vertical="center"/>
    </xf>
    <xf numFmtId="0" fontId="79" fillId="4" borderId="0" xfId="0" applyFont="1" applyFill="1"/>
    <xf numFmtId="0" fontId="79" fillId="4" borderId="0" xfId="0" applyFont="1" applyFill="1" applyBorder="1"/>
    <xf numFmtId="178" fontId="78" fillId="4" borderId="0" xfId="6" applyFont="1" applyFill="1" applyBorder="1" applyAlignment="1">
      <alignment horizontal="center" vertical="center"/>
    </xf>
    <xf numFmtId="0" fontId="78" fillId="4" borderId="0" xfId="0" applyFont="1" applyFill="1" applyBorder="1" applyAlignment="1">
      <alignment vertical="center"/>
    </xf>
    <xf numFmtId="3" fontId="29" fillId="4" borderId="16" xfId="0" applyNumberFormat="1" applyFont="1" applyFill="1" applyBorder="1" applyAlignment="1">
      <alignment vertical="center"/>
    </xf>
    <xf numFmtId="0" fontId="79" fillId="4" borderId="16" xfId="0" applyFont="1" applyFill="1" applyBorder="1" applyAlignment="1">
      <alignment horizontal="left" vertical="center"/>
    </xf>
    <xf numFmtId="178" fontId="29" fillId="4" borderId="16" xfId="6" applyFont="1" applyFill="1" applyBorder="1" applyAlignment="1">
      <alignment vertical="center"/>
    </xf>
    <xf numFmtId="178" fontId="29" fillId="4" borderId="0" xfId="6" applyFont="1" applyFill="1" applyBorder="1" applyAlignment="1">
      <alignment horizontal="center" vertical="center" shrinkToFit="1"/>
    </xf>
    <xf numFmtId="0" fontId="29" fillId="4" borderId="12" xfId="0" applyFont="1" applyFill="1" applyBorder="1" applyAlignment="1">
      <alignment horizontal="centerContinuous" vertical="center" shrinkToFit="1"/>
    </xf>
    <xf numFmtId="0" fontId="29" fillId="4" borderId="0" xfId="0" applyFont="1" applyFill="1" applyBorder="1" applyAlignment="1">
      <alignment horizontal="centerContinuous" vertical="center" shrinkToFit="1"/>
    </xf>
    <xf numFmtId="178" fontId="29" fillId="4" borderId="0" xfId="6" applyFont="1" applyFill="1" applyBorder="1" applyAlignment="1">
      <alignment horizontal="centerContinuous" vertical="center" shrinkToFit="1"/>
    </xf>
    <xf numFmtId="0" fontId="29" fillId="4" borderId="10" xfId="0" applyFont="1" applyFill="1" applyBorder="1" applyAlignment="1">
      <alignment horizontal="centerContinuous" vertical="center" wrapText="1" shrinkToFit="1"/>
    </xf>
    <xf numFmtId="0" fontId="29" fillId="4" borderId="0" xfId="0" applyFont="1" applyFill="1" applyBorder="1" applyAlignment="1">
      <alignment vertical="center" shrinkToFit="1"/>
    </xf>
    <xf numFmtId="0" fontId="29" fillId="4" borderId="24" xfId="0" applyFont="1" applyFill="1" applyBorder="1" applyAlignment="1">
      <alignment horizontal="centerContinuous" vertical="center" shrinkToFit="1"/>
    </xf>
    <xf numFmtId="0" fontId="29" fillId="4" borderId="2" xfId="0" applyFont="1" applyFill="1" applyBorder="1" applyAlignment="1">
      <alignment horizontal="centerContinuous" vertical="center" shrinkToFit="1"/>
    </xf>
    <xf numFmtId="0" fontId="29" fillId="4" borderId="14" xfId="0" applyFont="1" applyFill="1" applyBorder="1" applyAlignment="1">
      <alignment horizontal="centerContinuous" vertical="center" shrinkToFit="1"/>
    </xf>
    <xf numFmtId="0" fontId="29" fillId="4" borderId="11" xfId="0" applyFont="1" applyFill="1" applyBorder="1" applyAlignment="1">
      <alignment horizontal="center" vertical="center" shrinkToFit="1"/>
    </xf>
    <xf numFmtId="0" fontId="29" fillId="4" borderId="13" xfId="0" applyFont="1" applyFill="1" applyBorder="1" applyAlignment="1">
      <alignment horizontal="center" vertical="center" shrinkToFit="1"/>
    </xf>
    <xf numFmtId="0" fontId="29" fillId="4" borderId="10" xfId="0" applyFont="1" applyFill="1" applyBorder="1" applyAlignment="1">
      <alignment horizontal="centerContinuous" vertical="center" shrinkToFit="1"/>
    </xf>
    <xf numFmtId="0" fontId="29" fillId="4" borderId="5" xfId="0" applyFont="1" applyFill="1" applyBorder="1" applyAlignment="1">
      <alignment horizontal="center" vertical="center" shrinkToFit="1"/>
    </xf>
    <xf numFmtId="0" fontId="29" fillId="4" borderId="10" xfId="0" applyFont="1" applyFill="1" applyBorder="1" applyAlignment="1">
      <alignment horizontal="center" vertical="center" shrinkToFit="1"/>
    </xf>
    <xf numFmtId="0" fontId="29" fillId="4" borderId="0" xfId="0" applyFont="1" applyFill="1" applyBorder="1" applyAlignment="1">
      <alignment horizontal="center" vertical="center" shrinkToFit="1"/>
    </xf>
    <xf numFmtId="178" fontId="29" fillId="4" borderId="8" xfId="6" applyFont="1" applyFill="1" applyBorder="1" applyAlignment="1">
      <alignment horizontal="center" vertical="center" shrinkToFit="1"/>
    </xf>
    <xf numFmtId="3" fontId="29" fillId="4" borderId="6" xfId="0" applyNumberFormat="1" applyFont="1" applyFill="1" applyBorder="1" applyAlignment="1">
      <alignment horizontal="center" vertical="center" shrinkToFit="1"/>
    </xf>
    <xf numFmtId="3" fontId="29" fillId="4" borderId="6" xfId="0" applyNumberFormat="1" applyFont="1" applyFill="1" applyBorder="1" applyAlignment="1">
      <alignment horizontal="center" vertical="center" wrapText="1" shrinkToFit="1"/>
    </xf>
    <xf numFmtId="3" fontId="29" fillId="4" borderId="12" xfId="0" applyNumberFormat="1" applyFont="1" applyFill="1" applyBorder="1" applyAlignment="1">
      <alignment horizontal="center" vertical="center" wrapText="1" shrinkToFit="1"/>
    </xf>
    <xf numFmtId="3" fontId="83" fillId="4" borderId="7" xfId="0" applyNumberFormat="1" applyFont="1" applyFill="1" applyBorder="1" applyAlignment="1">
      <alignment horizontal="center" vertical="center" shrinkToFit="1"/>
    </xf>
    <xf numFmtId="3" fontId="83" fillId="4" borderId="6" xfId="0" applyNumberFormat="1" applyFont="1" applyFill="1" applyBorder="1" applyAlignment="1">
      <alignment horizontal="center" vertical="center" wrapText="1" shrinkToFit="1"/>
    </xf>
    <xf numFmtId="0" fontId="83" fillId="4" borderId="12" xfId="0" applyFont="1" applyFill="1" applyBorder="1" applyAlignment="1">
      <alignment horizontal="centerContinuous" vertical="center" wrapText="1" shrinkToFit="1"/>
    </xf>
    <xf numFmtId="178" fontId="29" fillId="4" borderId="7" xfId="6" applyFont="1" applyFill="1" applyBorder="1" applyAlignment="1">
      <alignment horizontal="center" vertical="center" shrinkToFit="1"/>
    </xf>
    <xf numFmtId="0" fontId="29" fillId="0" borderId="9" xfId="6" quotePrefix="1" applyNumberFormat="1" applyFont="1" applyFill="1" applyBorder="1" applyAlignment="1">
      <alignment horizontal="center" vertical="center"/>
    </xf>
    <xf numFmtId="189" fontId="29" fillId="0" borderId="0" xfId="0" applyNumberFormat="1" applyFont="1" applyFill="1" applyAlignment="1" applyProtection="1">
      <alignment horizontal="center" vertical="center" shrinkToFit="1"/>
      <protection locked="0"/>
    </xf>
    <xf numFmtId="185" fontId="29" fillId="0" borderId="0" xfId="0" applyNumberFormat="1" applyFont="1" applyFill="1" applyAlignment="1">
      <alignment horizontal="center" vertical="center"/>
    </xf>
    <xf numFmtId="189" fontId="29" fillId="0" borderId="0" xfId="0" applyNumberFormat="1" applyFont="1" applyFill="1" applyAlignment="1" applyProtection="1">
      <alignment horizontal="center" vertical="center" shrinkToFit="1"/>
    </xf>
    <xf numFmtId="185" fontId="29" fillId="0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5" xfId="6" quotePrefix="1" applyNumberFormat="1" applyFont="1" applyFill="1" applyBorder="1" applyAlignment="1">
      <alignment horizontal="center" vertical="center"/>
    </xf>
    <xf numFmtId="189" fontId="29" fillId="0" borderId="0" xfId="0" applyNumberFormat="1" applyFont="1" applyFill="1" applyAlignment="1">
      <alignment horizontal="center" vertical="center" shrinkToFit="1"/>
    </xf>
    <xf numFmtId="189" fontId="29" fillId="0" borderId="5" xfId="0" applyNumberFormat="1" applyFont="1" applyFill="1" applyBorder="1" applyAlignment="1" applyProtection="1">
      <alignment horizontal="center" vertical="center" shrinkToFit="1"/>
      <protection locked="0"/>
    </xf>
    <xf numFmtId="185" fontId="29" fillId="0" borderId="0" xfId="0" applyNumberFormat="1" applyFont="1" applyFill="1" applyBorder="1" applyAlignment="1">
      <alignment horizontal="center" vertical="center"/>
    </xf>
    <xf numFmtId="189" fontId="29" fillId="0" borderId="0" xfId="0" applyNumberFormat="1" applyFont="1" applyFill="1" applyBorder="1" applyAlignment="1">
      <alignment horizontal="center" vertical="center" shrinkToFit="1"/>
    </xf>
    <xf numFmtId="185" fontId="29" fillId="0" borderId="9" xfId="0" applyNumberFormat="1" applyFont="1" applyFill="1" applyBorder="1" applyAlignment="1" applyProtection="1">
      <alignment horizontal="center" vertical="center"/>
      <protection locked="0"/>
    </xf>
    <xf numFmtId="0" fontId="81" fillId="0" borderId="9" xfId="6" quotePrefix="1" applyNumberFormat="1" applyFont="1" applyFill="1" applyBorder="1" applyAlignment="1">
      <alignment horizontal="center" vertical="center"/>
    </xf>
    <xf numFmtId="201" fontId="81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189" fontId="81" fillId="0" borderId="0" xfId="0" applyNumberFormat="1" applyFont="1" applyFill="1" applyBorder="1" applyAlignment="1" applyProtection="1">
      <alignment horizontal="center" vertical="center" shrinkToFit="1"/>
      <protection locked="0"/>
    </xf>
    <xf numFmtId="201" fontId="81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5" fontId="81" fillId="0" borderId="0" xfId="0" applyNumberFormat="1" applyFont="1" applyFill="1" applyBorder="1" applyAlignment="1" applyProtection="1">
      <alignment horizontal="center" vertical="center" shrinkToFit="1"/>
      <protection locked="0"/>
    </xf>
    <xf numFmtId="201" fontId="81" fillId="0" borderId="0" xfId="0" applyNumberFormat="1" applyFont="1" applyFill="1" applyBorder="1" applyAlignment="1" applyProtection="1">
      <alignment horizontal="center" vertical="center" shrinkToFit="1"/>
      <protection locked="0"/>
    </xf>
    <xf numFmtId="185" fontId="81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81" fillId="0" borderId="5" xfId="6" quotePrefix="1" applyNumberFormat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9" xfId="6" applyNumberFormat="1" applyFont="1" applyFill="1" applyBorder="1" applyAlignment="1">
      <alignment horizontal="distributed" vertical="center"/>
    </xf>
    <xf numFmtId="201" fontId="8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201" fontId="29" fillId="0" borderId="0" xfId="0" applyNumberFormat="1" applyFont="1" applyFill="1" applyBorder="1" applyAlignment="1">
      <alignment horizontal="center" vertical="center" shrinkToFit="1"/>
    </xf>
    <xf numFmtId="201" fontId="8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5" fontId="81" fillId="0" borderId="0" xfId="0" applyNumberFormat="1" applyFont="1" applyFill="1" applyBorder="1" applyAlignment="1">
      <alignment horizontal="center" vertical="center"/>
    </xf>
    <xf numFmtId="185" fontId="81" fillId="0" borderId="9" xfId="0" applyNumberFormat="1" applyFont="1" applyFill="1" applyBorder="1" applyAlignment="1">
      <alignment horizontal="center" vertical="center"/>
    </xf>
    <xf numFmtId="0" fontId="81" fillId="0" borderId="5" xfId="6" applyNumberFormat="1" applyFont="1" applyFill="1" applyBorder="1" applyAlignment="1">
      <alignment horizontal="right" vertical="center" wrapText="1"/>
    </xf>
    <xf numFmtId="0" fontId="81" fillId="4" borderId="0" xfId="0" applyFont="1" applyFill="1" applyBorder="1" applyAlignment="1">
      <alignment vertical="center"/>
    </xf>
    <xf numFmtId="0" fontId="81" fillId="0" borderId="9" xfId="6" quotePrefix="1" applyNumberFormat="1" applyFont="1" applyFill="1" applyBorder="1" applyAlignment="1">
      <alignment horizontal="distributed" vertical="center"/>
    </xf>
    <xf numFmtId="201" fontId="8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9" xfId="6" applyNumberFormat="1" applyFont="1" applyFill="1" applyBorder="1" applyAlignment="1">
      <alignment horizontal="right" vertical="center"/>
    </xf>
    <xf numFmtId="201" fontId="29" fillId="0" borderId="5" xfId="0" applyNumberFormat="1" applyFont="1" applyFill="1" applyBorder="1" applyAlignment="1" applyProtection="1">
      <alignment horizontal="center" vertical="center" shrinkToFit="1"/>
      <protection locked="0"/>
    </xf>
    <xf numFmtId="201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185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185" fontId="29" fillId="0" borderId="9" xfId="0" applyNumberFormat="1" applyFont="1" applyFill="1" applyBorder="1" applyAlignment="1">
      <alignment horizontal="center" vertical="center"/>
    </xf>
    <xf numFmtId="0" fontId="29" fillId="0" borderId="5" xfId="0" applyNumberFormat="1" applyFont="1" applyFill="1" applyBorder="1" applyAlignment="1">
      <alignment horizontal="right" vertical="center" wrapText="1"/>
    </xf>
    <xf numFmtId="0" fontId="29" fillId="0" borderId="5" xfId="6" applyNumberFormat="1" applyFont="1" applyFill="1" applyBorder="1" applyAlignment="1">
      <alignment horizontal="right" vertical="center" wrapText="1"/>
    </xf>
    <xf numFmtId="0" fontId="81" fillId="0" borderId="9" xfId="0" quotePrefix="1" applyNumberFormat="1" applyFont="1" applyFill="1" applyBorder="1" applyAlignment="1">
      <alignment horizontal="distributed" vertical="center"/>
    </xf>
    <xf numFmtId="201" fontId="81" fillId="0" borderId="0" xfId="0" applyNumberFormat="1" applyFont="1" applyFill="1" applyAlignment="1" applyProtection="1">
      <alignment horizontal="center" vertical="center" shrinkToFit="1"/>
      <protection locked="0"/>
    </xf>
    <xf numFmtId="201" fontId="29" fillId="0" borderId="0" xfId="0" applyNumberFormat="1" applyFont="1" applyFill="1" applyAlignment="1">
      <alignment horizontal="center" vertical="center" shrinkToFit="1"/>
    </xf>
    <xf numFmtId="185" fontId="81" fillId="0" borderId="0" xfId="0" applyNumberFormat="1" applyFont="1" applyFill="1" applyAlignment="1" applyProtection="1">
      <alignment horizontal="center" vertical="center" shrinkToFit="1"/>
      <protection locked="0"/>
    </xf>
    <xf numFmtId="185" fontId="81" fillId="0" borderId="0" xfId="0" applyNumberFormat="1" applyFont="1" applyFill="1" applyAlignment="1">
      <alignment horizontal="center" vertical="center"/>
    </xf>
    <xf numFmtId="0" fontId="92" fillId="4" borderId="0" xfId="0" applyFont="1" applyFill="1" applyAlignment="1">
      <alignment vertical="center"/>
    </xf>
    <xf numFmtId="0" fontId="29" fillId="0" borderId="9" xfId="0" quotePrefix="1" applyNumberFormat="1" applyFont="1" applyFill="1" applyBorder="1" applyAlignment="1">
      <alignment horizontal="right" vertical="center"/>
    </xf>
    <xf numFmtId="201" fontId="29" fillId="0" borderId="0" xfId="0" applyNumberFormat="1" applyFont="1" applyFill="1" applyAlignment="1" applyProtection="1">
      <alignment horizontal="center" vertical="center" shrinkToFit="1"/>
      <protection locked="0"/>
    </xf>
    <xf numFmtId="185" fontId="29" fillId="0" borderId="0" xfId="0" applyNumberFormat="1" applyFont="1" applyFill="1" applyAlignment="1" applyProtection="1">
      <alignment horizontal="center" vertical="center" shrinkToFit="1"/>
      <protection locked="0"/>
    </xf>
    <xf numFmtId="0" fontId="79" fillId="4" borderId="0" xfId="0" applyFont="1" applyFill="1" applyAlignment="1">
      <alignment vertical="center"/>
    </xf>
    <xf numFmtId="0" fontId="81" fillId="0" borderId="5" xfId="0" applyNumberFormat="1" applyFont="1" applyFill="1" applyBorder="1" applyAlignment="1">
      <alignment horizontal="right" vertical="center" wrapText="1"/>
    </xf>
    <xf numFmtId="0" fontId="93" fillId="0" borderId="17" xfId="0" quotePrefix="1" applyNumberFormat="1" applyFont="1" applyFill="1" applyBorder="1" applyAlignment="1">
      <alignment horizontal="distributed" vertical="center"/>
    </xf>
    <xf numFmtId="201" fontId="81" fillId="0" borderId="16" xfId="0" quotePrefix="1" applyNumberFormat="1" applyFont="1" applyFill="1" applyBorder="1" applyAlignment="1" applyProtection="1">
      <alignment horizontal="center" vertical="center" shrinkToFit="1"/>
      <protection locked="0"/>
    </xf>
    <xf numFmtId="201" fontId="81" fillId="0" borderId="16" xfId="0" applyNumberFormat="1" applyFont="1" applyFill="1" applyBorder="1" applyAlignment="1" applyProtection="1">
      <alignment horizontal="center" vertical="center" shrinkToFit="1"/>
      <protection locked="0"/>
    </xf>
    <xf numFmtId="185" fontId="81" fillId="0" borderId="16" xfId="0" applyNumberFormat="1" applyFont="1" applyFill="1" applyBorder="1" applyAlignment="1" applyProtection="1">
      <alignment horizontal="center" vertical="center" shrinkToFit="1"/>
      <protection locked="0"/>
    </xf>
    <xf numFmtId="185" fontId="81" fillId="0" borderId="16" xfId="0" applyNumberFormat="1" applyFont="1" applyFill="1" applyBorder="1" applyAlignment="1">
      <alignment horizontal="center" vertical="center"/>
    </xf>
    <xf numFmtId="0" fontId="94" fillId="0" borderId="18" xfId="0" applyFont="1" applyFill="1" applyBorder="1" applyAlignment="1">
      <alignment horizontal="right" wrapText="1"/>
    </xf>
    <xf numFmtId="0" fontId="29" fillId="4" borderId="0" xfId="0" quotePrefix="1" applyNumberFormat="1" applyFont="1" applyFill="1" applyBorder="1" applyAlignment="1">
      <alignment horizontal="left" vertical="center"/>
    </xf>
    <xf numFmtId="41" fontId="29" fillId="4" borderId="0" xfId="0" quotePrefix="1" applyNumberFormat="1" applyFont="1" applyFill="1" applyBorder="1" applyAlignment="1" applyProtection="1">
      <alignment horizontal="center" vertical="center" shrinkToFit="1"/>
    </xf>
    <xf numFmtId="41" fontId="29" fillId="4" borderId="0" xfId="0" applyNumberFormat="1" applyFont="1" applyFill="1" applyBorder="1" applyAlignment="1" applyProtection="1">
      <alignment horizontal="center" vertical="center" shrinkToFit="1"/>
      <protection locked="0"/>
    </xf>
    <xf numFmtId="185" fontId="29" fillId="4" borderId="0" xfId="0" quotePrefix="1" applyNumberFormat="1" applyFont="1" applyFill="1" applyBorder="1" applyAlignment="1" applyProtection="1">
      <alignment horizontal="center" vertical="center"/>
      <protection locked="0"/>
    </xf>
    <xf numFmtId="0" fontId="81" fillId="4" borderId="0" xfId="0" applyNumberFormat="1" applyFont="1" applyFill="1" applyBorder="1" applyAlignment="1">
      <alignment horizontal="right" vertical="center" wrapText="1"/>
    </xf>
    <xf numFmtId="3" fontId="29" fillId="4" borderId="0" xfId="0" applyNumberFormat="1" applyFont="1" applyFill="1" applyAlignment="1">
      <alignment vertical="center"/>
    </xf>
    <xf numFmtId="3" fontId="29" fillId="4" borderId="0" xfId="0" applyNumberFormat="1" applyFont="1" applyFill="1" applyBorder="1" applyAlignment="1">
      <alignment horizontal="left" vertical="center"/>
    </xf>
    <xf numFmtId="3" fontId="29" fillId="4" borderId="0" xfId="6" applyNumberFormat="1" applyFont="1" applyFill="1" applyBorder="1" applyAlignment="1">
      <alignment vertical="center"/>
    </xf>
    <xf numFmtId="0" fontId="79" fillId="4" borderId="0" xfId="0" applyFont="1" applyFill="1" applyBorder="1" applyAlignment="1">
      <alignment vertical="center"/>
    </xf>
    <xf numFmtId="3" fontId="79" fillId="4" borderId="0" xfId="0" applyNumberFormat="1" applyFont="1" applyFill="1" applyAlignment="1">
      <alignment vertical="center"/>
    </xf>
    <xf numFmtId="0" fontId="79" fillId="4" borderId="0" xfId="0" applyFont="1" applyFill="1" applyBorder="1" applyAlignment="1">
      <alignment horizontal="left" vertical="center"/>
    </xf>
    <xf numFmtId="178" fontId="29" fillId="4" borderId="0" xfId="6" applyFont="1" applyFill="1" applyBorder="1" applyAlignment="1">
      <alignment vertical="center"/>
    </xf>
    <xf numFmtId="0" fontId="78" fillId="4" borderId="0" xfId="0" applyFont="1" applyFill="1" applyAlignment="1">
      <alignment vertical="center"/>
    </xf>
    <xf numFmtId="0" fontId="29" fillId="4" borderId="16" xfId="0" applyFont="1" applyFill="1" applyBorder="1" applyAlignment="1">
      <alignment horizontal="left" vertical="center"/>
    </xf>
    <xf numFmtId="0" fontId="29" fillId="4" borderId="16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22" xfId="0" applyFont="1" applyFill="1" applyBorder="1" applyAlignment="1">
      <alignment horizontal="center" vertical="center"/>
    </xf>
    <xf numFmtId="0" fontId="29" fillId="4" borderId="20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79" fillId="4" borderId="19" xfId="0" applyFont="1" applyFill="1" applyBorder="1"/>
    <xf numFmtId="0" fontId="29" fillId="4" borderId="23" xfId="0" applyFont="1" applyFill="1" applyBorder="1" applyAlignment="1">
      <alignment horizontal="center" vertical="center" wrapText="1"/>
    </xf>
    <xf numFmtId="0" fontId="29" fillId="4" borderId="9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wrapText="1"/>
    </xf>
    <xf numFmtId="0" fontId="29" fillId="4" borderId="10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/>
    </xf>
    <xf numFmtId="0" fontId="29" fillId="4" borderId="5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top" wrapTex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6" xfId="0" applyFont="1" applyFill="1" applyBorder="1" applyAlignment="1">
      <alignment horizontal="center" vertical="center"/>
    </xf>
    <xf numFmtId="0" fontId="29" fillId="4" borderId="6" xfId="0" applyFont="1" applyFill="1" applyBorder="1" applyAlignment="1">
      <alignment horizontal="center" vertical="center" wrapText="1"/>
    </xf>
    <xf numFmtId="0" fontId="29" fillId="4" borderId="9" xfId="0" quotePrefix="1" applyFont="1" applyFill="1" applyBorder="1" applyAlignment="1">
      <alignment horizontal="center" vertical="center"/>
    </xf>
    <xf numFmtId="184" fontId="29" fillId="4" borderId="0" xfId="2" applyNumberFormat="1" applyFont="1" applyFill="1" applyBorder="1" applyAlignment="1" applyProtection="1">
      <alignment horizontal="center" vertical="center" shrinkToFit="1"/>
      <protection locked="0"/>
    </xf>
    <xf numFmtId="190" fontId="29" fillId="4" borderId="0" xfId="2" applyNumberFormat="1" applyFont="1" applyFill="1" applyBorder="1" applyAlignment="1" applyProtection="1">
      <alignment horizontal="center" vertical="center" shrinkToFit="1"/>
      <protection locked="0"/>
    </xf>
    <xf numFmtId="190" fontId="29" fillId="4" borderId="0" xfId="2" applyNumberFormat="1" applyFont="1" applyFill="1" applyBorder="1" applyAlignment="1" applyProtection="1">
      <alignment horizontal="center" vertical="center"/>
      <protection locked="0"/>
    </xf>
    <xf numFmtId="190" fontId="29" fillId="4" borderId="9" xfId="2" applyNumberFormat="1" applyFont="1" applyFill="1" applyBorder="1" applyAlignment="1" applyProtection="1">
      <alignment horizontal="center" vertical="center"/>
      <protection locked="0"/>
    </xf>
    <xf numFmtId="191" fontId="29" fillId="4" borderId="0" xfId="2" quotePrefix="1" applyNumberFormat="1" applyFont="1" applyFill="1" applyBorder="1" applyAlignment="1">
      <alignment horizontal="center" vertical="center"/>
    </xf>
    <xf numFmtId="184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190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190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190" fontId="29" fillId="0" borderId="9" xfId="2" applyNumberFormat="1" applyFont="1" applyFill="1" applyBorder="1" applyAlignment="1" applyProtection="1">
      <alignment horizontal="center" vertical="center" shrinkToFit="1"/>
      <protection locked="0"/>
    </xf>
    <xf numFmtId="201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01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201" fontId="29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81" fillId="4" borderId="17" xfId="0" quotePrefix="1" applyFont="1" applyFill="1" applyBorder="1" applyAlignment="1">
      <alignment horizontal="center" vertical="center"/>
    </xf>
    <xf numFmtId="201" fontId="81" fillId="0" borderId="16" xfId="2" applyNumberFormat="1" applyFont="1" applyFill="1" applyBorder="1" applyAlignment="1" applyProtection="1">
      <alignment horizontal="center" vertical="center" shrinkToFit="1"/>
      <protection locked="0"/>
    </xf>
    <xf numFmtId="201" fontId="81" fillId="0" borderId="16" xfId="2" applyNumberFormat="1" applyFont="1" applyFill="1" applyBorder="1" applyAlignment="1" applyProtection="1">
      <alignment horizontal="center" vertical="center" shrinkToFit="1"/>
      <protection locked="0"/>
    </xf>
    <xf numFmtId="201" fontId="81" fillId="0" borderId="17" xfId="2" applyNumberFormat="1" applyFont="1" applyFill="1" applyBorder="1" applyAlignment="1" applyProtection="1">
      <alignment horizontal="center" vertical="center" shrinkToFit="1"/>
      <protection locked="0"/>
    </xf>
    <xf numFmtId="191" fontId="81" fillId="4" borderId="16" xfId="2" quotePrefix="1" applyNumberFormat="1" applyFont="1" applyFill="1" applyBorder="1" applyAlignment="1">
      <alignment horizontal="center" vertical="center"/>
    </xf>
    <xf numFmtId="0" fontId="78" fillId="4" borderId="0" xfId="0" applyFont="1" applyFill="1" applyAlignment="1"/>
    <xf numFmtId="182" fontId="81" fillId="4" borderId="0" xfId="2" applyNumberFormat="1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 shrinkToFit="1"/>
    </xf>
    <xf numFmtId="0" fontId="29" fillId="4" borderId="12" xfId="0" applyFont="1" applyFill="1" applyBorder="1" applyAlignment="1">
      <alignment horizontal="center" vertical="center" wrapText="1"/>
    </xf>
    <xf numFmtId="0" fontId="29" fillId="4" borderId="7" xfId="0" applyFont="1" applyFill="1" applyBorder="1" applyAlignment="1">
      <alignment horizontal="center" vertical="top"/>
    </xf>
    <xf numFmtId="0" fontId="29" fillId="4" borderId="8" xfId="0" applyFont="1" applyFill="1" applyBorder="1" applyAlignment="1">
      <alignment horizontal="center" vertical="top" shrinkToFit="1"/>
    </xf>
    <xf numFmtId="191" fontId="29" fillId="4" borderId="5" xfId="2" quotePrefix="1" applyNumberFormat="1" applyFont="1" applyFill="1" applyBorder="1" applyAlignment="1">
      <alignment horizontal="center" vertical="center"/>
    </xf>
    <xf numFmtId="190" fontId="29" fillId="4" borderId="9" xfId="2" applyNumberFormat="1" applyFont="1" applyFill="1" applyBorder="1" applyAlignment="1" applyProtection="1">
      <alignment horizontal="center" vertical="center" shrinkToFit="1"/>
      <protection locked="0"/>
    </xf>
    <xf numFmtId="201" fontId="81" fillId="0" borderId="16" xfId="2" quotePrefix="1" applyNumberFormat="1" applyFont="1" applyFill="1" applyBorder="1" applyAlignment="1" applyProtection="1">
      <alignment horizontal="center" vertical="center" shrinkToFit="1"/>
      <protection locked="0"/>
    </xf>
    <xf numFmtId="201" fontId="81" fillId="0" borderId="17" xfId="2" applyNumberFormat="1" applyFont="1" applyFill="1" applyBorder="1" applyAlignment="1" applyProtection="1">
      <alignment horizontal="center" vertical="center" shrinkToFit="1"/>
      <protection locked="0"/>
    </xf>
    <xf numFmtId="178" fontId="78" fillId="0" borderId="0" xfId="6" applyFont="1" applyBorder="1" applyAlignment="1">
      <alignment horizontal="center" vertical="center"/>
    </xf>
    <xf numFmtId="0" fontId="29" fillId="0" borderId="16" xfId="0" applyFont="1" applyBorder="1" applyAlignment="1">
      <alignment horizontal="left" vertical="center"/>
    </xf>
    <xf numFmtId="0" fontId="79" fillId="0" borderId="16" xfId="0" applyFont="1" applyBorder="1" applyAlignment="1">
      <alignment horizontal="left" vertical="center"/>
    </xf>
    <xf numFmtId="0" fontId="29" fillId="0" borderId="10" xfId="0" applyFont="1" applyBorder="1" applyAlignment="1">
      <alignment horizontal="centerContinuous" vertical="center" wrapText="1" shrinkToFit="1"/>
    </xf>
    <xf numFmtId="0" fontId="29" fillId="0" borderId="15" xfId="0" applyFont="1" applyBorder="1" applyAlignment="1">
      <alignment horizontal="centerContinuous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25" xfId="0" applyFont="1" applyBorder="1" applyAlignment="1">
      <alignment horizontal="centerContinuous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3" fontId="29" fillId="0" borderId="6" xfId="0" applyNumberFormat="1" applyFont="1" applyBorder="1" applyAlignment="1">
      <alignment horizontal="center" vertical="center" wrapText="1" shrinkToFit="1"/>
    </xf>
    <xf numFmtId="3" fontId="83" fillId="0" borderId="6" xfId="0" applyNumberFormat="1" applyFont="1" applyBorder="1" applyAlignment="1">
      <alignment horizontal="center" vertical="center" wrapText="1" shrinkToFit="1"/>
    </xf>
    <xf numFmtId="3" fontId="29" fillId="0" borderId="7" xfId="0" applyNumberFormat="1" applyFont="1" applyBorder="1" applyAlignment="1">
      <alignment horizontal="center" vertical="center" wrapText="1" shrinkToFit="1"/>
    </xf>
    <xf numFmtId="3" fontId="95" fillId="0" borderId="6" xfId="0" applyNumberFormat="1" applyFont="1" applyBorder="1" applyAlignment="1">
      <alignment horizontal="center" vertical="center" wrapText="1" shrinkToFit="1"/>
    </xf>
    <xf numFmtId="0" fontId="29" fillId="0" borderId="12" xfId="0" applyFont="1" applyBorder="1" applyAlignment="1">
      <alignment horizontal="centerContinuous" vertical="center" wrapText="1" shrinkToFit="1"/>
    </xf>
    <xf numFmtId="184" fontId="29" fillId="0" borderId="5" xfId="0" applyNumberFormat="1" applyFont="1" applyFill="1" applyBorder="1" applyAlignment="1">
      <alignment horizontal="center" vertical="center" shrinkToFit="1"/>
    </xf>
    <xf numFmtId="184" fontId="29" fillId="0" borderId="0" xfId="0" applyNumberFormat="1" applyFont="1" applyFill="1" applyBorder="1" applyAlignment="1">
      <alignment horizontal="center" vertical="center" shrinkToFit="1"/>
    </xf>
    <xf numFmtId="183" fontId="29" fillId="0" borderId="0" xfId="0" applyNumberFormat="1" applyFont="1" applyFill="1" applyBorder="1" applyAlignment="1">
      <alignment horizontal="center" vertical="center"/>
    </xf>
    <xf numFmtId="183" fontId="29" fillId="0" borderId="9" xfId="0" applyNumberFormat="1" applyFont="1" applyFill="1" applyBorder="1" applyAlignment="1">
      <alignment horizontal="center" vertical="center"/>
    </xf>
    <xf numFmtId="0" fontId="29" fillId="4" borderId="0" xfId="6" quotePrefix="1" applyNumberFormat="1" applyFont="1" applyFill="1" applyBorder="1" applyAlignment="1">
      <alignment horizontal="center" vertical="center"/>
    </xf>
    <xf numFmtId="201" fontId="81" fillId="0" borderId="5" xfId="0" applyNumberFormat="1" applyFont="1" applyFill="1" applyBorder="1" applyAlignment="1">
      <alignment horizontal="center" vertical="center" shrinkToFit="1"/>
    </xf>
    <xf numFmtId="201" fontId="81" fillId="0" borderId="0" xfId="0" applyNumberFormat="1" applyFont="1" applyFill="1" applyBorder="1" applyAlignment="1">
      <alignment horizontal="center" vertical="center" shrinkToFit="1"/>
    </xf>
    <xf numFmtId="183" fontId="81" fillId="0" borderId="9" xfId="0" applyNumberFormat="1" applyFont="1" applyFill="1" applyBorder="1" applyAlignment="1">
      <alignment horizontal="center" vertical="center"/>
    </xf>
    <xf numFmtId="0" fontId="81" fillId="0" borderId="0" xfId="6" quotePrefix="1" applyNumberFormat="1" applyFont="1" applyFill="1" applyBorder="1" applyAlignment="1">
      <alignment horizontal="center" vertical="center"/>
    </xf>
    <xf numFmtId="0" fontId="29" fillId="0" borderId="9" xfId="6" applyNumberFormat="1" applyFont="1" applyBorder="1" applyAlignment="1">
      <alignment horizontal="distributed" vertical="center"/>
    </xf>
    <xf numFmtId="201" fontId="29" fillId="0" borderId="0" xfId="678" applyNumberFormat="1" applyFont="1" applyFill="1" applyAlignment="1">
      <alignment horizontal="center" vertical="center"/>
    </xf>
    <xf numFmtId="0" fontId="29" fillId="4" borderId="5" xfId="6" applyNumberFormat="1" applyFont="1" applyFill="1" applyBorder="1" applyAlignment="1">
      <alignment horizontal="right" vertical="center" wrapText="1"/>
    </xf>
    <xf numFmtId="0" fontId="29" fillId="0" borderId="5" xfId="6" applyNumberFormat="1" applyFont="1" applyBorder="1" applyAlignment="1">
      <alignment horizontal="right" vertical="center" wrapText="1"/>
    </xf>
    <xf numFmtId="0" fontId="29" fillId="0" borderId="5" xfId="0" applyNumberFormat="1" applyFont="1" applyBorder="1" applyAlignment="1">
      <alignment horizontal="right" vertical="center" wrapText="1"/>
    </xf>
    <xf numFmtId="201" fontId="29" fillId="0" borderId="0" xfId="0" applyNumberFormat="1" applyFont="1" applyFill="1" applyBorder="1" applyAlignment="1">
      <alignment horizontal="center" vertical="center"/>
    </xf>
    <xf numFmtId="201" fontId="29" fillId="0" borderId="0" xfId="678" applyNumberFormat="1" applyFont="1" applyFill="1" applyBorder="1" applyAlignment="1">
      <alignment horizontal="center" vertical="center"/>
    </xf>
    <xf numFmtId="0" fontId="29" fillId="0" borderId="9" xfId="0" applyNumberFormat="1" applyFont="1" applyBorder="1" applyAlignment="1">
      <alignment horizontal="distributed" vertical="center"/>
    </xf>
    <xf numFmtId="201" fontId="29" fillId="0" borderId="5" xfId="0" quotePrefix="1" applyNumberFormat="1" applyFont="1" applyFill="1" applyBorder="1" applyAlignment="1">
      <alignment horizontal="center" vertical="center" shrinkToFit="1"/>
    </xf>
    <xf numFmtId="201" fontId="29" fillId="0" borderId="0" xfId="0" quotePrefix="1" applyNumberFormat="1" applyFont="1" applyFill="1" applyBorder="1" applyAlignment="1">
      <alignment horizontal="center" vertical="center" shrinkToFit="1"/>
    </xf>
    <xf numFmtId="201" fontId="29" fillId="0" borderId="5" xfId="0" applyNumberFormat="1" applyFont="1" applyFill="1" applyBorder="1" applyAlignment="1">
      <alignment horizontal="center" vertical="center" shrinkToFit="1"/>
    </xf>
    <xf numFmtId="0" fontId="29" fillId="0" borderId="17" xfId="0" applyNumberFormat="1" applyFont="1" applyBorder="1" applyAlignment="1">
      <alignment horizontal="distributed" vertical="center"/>
    </xf>
    <xf numFmtId="201" fontId="29" fillId="0" borderId="16" xfId="0" quotePrefix="1" applyNumberFormat="1" applyFont="1" applyFill="1" applyBorder="1" applyAlignment="1">
      <alignment horizontal="center" vertical="center" shrinkToFit="1"/>
    </xf>
    <xf numFmtId="185" fontId="29" fillId="0" borderId="16" xfId="0" quotePrefix="1" applyNumberFormat="1" applyFont="1" applyFill="1" applyBorder="1" applyAlignment="1">
      <alignment horizontal="center" vertical="center" shrinkToFit="1"/>
    </xf>
    <xf numFmtId="183" fontId="29" fillId="0" borderId="17" xfId="0" applyNumberFormat="1" applyFont="1" applyFill="1" applyBorder="1" applyAlignment="1">
      <alignment horizontal="center" vertical="center"/>
    </xf>
    <xf numFmtId="0" fontId="29" fillId="0" borderId="18" xfId="0" applyNumberFormat="1" applyFont="1" applyBorder="1" applyAlignment="1">
      <alignment horizontal="right" vertical="center" wrapText="1"/>
    </xf>
    <xf numFmtId="0" fontId="29" fillId="0" borderId="20" xfId="0" quotePrefix="1" applyNumberFormat="1" applyFont="1" applyBorder="1" applyAlignment="1">
      <alignment horizontal="left" vertical="center"/>
    </xf>
    <xf numFmtId="41" fontId="29" fillId="0" borderId="0" xfId="0" quotePrefix="1" applyNumberFormat="1" applyFont="1" applyFill="1" applyBorder="1" applyAlignment="1">
      <alignment horizontal="right" vertical="center" shrinkToFit="1"/>
    </xf>
    <xf numFmtId="41" fontId="29" fillId="0" borderId="0" xfId="0" quotePrefix="1" applyNumberFormat="1" applyFont="1" applyFill="1" applyBorder="1" applyAlignment="1">
      <alignment horizontal="center" vertical="center" shrinkToFit="1"/>
    </xf>
    <xf numFmtId="183" fontId="29" fillId="0" borderId="0" xfId="0" applyNumberFormat="1" applyFont="1" applyBorder="1" applyAlignment="1">
      <alignment horizontal="center" vertical="center"/>
    </xf>
    <xf numFmtId="183" fontId="81" fillId="0" borderId="0" xfId="0" applyNumberFormat="1" applyFont="1" applyFill="1" applyBorder="1" applyAlignment="1">
      <alignment horizontal="center" vertical="center"/>
    </xf>
    <xf numFmtId="3" fontId="29" fillId="0" borderId="0" xfId="0" applyNumberFormat="1" applyFont="1" applyBorder="1" applyAlignment="1">
      <alignment horizontal="left" vertical="center"/>
    </xf>
    <xf numFmtId="3" fontId="79" fillId="0" borderId="0" xfId="0" applyNumberFormat="1" applyFont="1" applyAlignment="1">
      <alignment vertical="center"/>
    </xf>
    <xf numFmtId="0" fontId="79" fillId="0" borderId="0" xfId="0" applyFont="1" applyBorder="1" applyAlignment="1">
      <alignment horizontal="left" vertical="center"/>
    </xf>
    <xf numFmtId="3" fontId="78" fillId="4" borderId="0" xfId="0" applyNumberFormat="1" applyFont="1" applyFill="1" applyAlignment="1">
      <alignment horizontal="center" vertical="center"/>
    </xf>
    <xf numFmtId="0" fontId="29" fillId="4" borderId="16" xfId="0" quotePrefix="1" applyFont="1" applyFill="1" applyBorder="1" applyAlignment="1">
      <alignment horizontal="left" vertical="center"/>
    </xf>
    <xf numFmtId="3" fontId="29" fillId="4" borderId="16" xfId="0" applyNumberFormat="1" applyFont="1" applyFill="1" applyBorder="1" applyAlignment="1">
      <alignment horizontal="right" vertical="center"/>
    </xf>
    <xf numFmtId="0" fontId="79" fillId="4" borderId="16" xfId="0" applyFont="1" applyFill="1" applyBorder="1" applyAlignment="1">
      <alignment horizontal="right" vertical="center"/>
    </xf>
    <xf numFmtId="0" fontId="29" fillId="4" borderId="16" xfId="0" quotePrefix="1" applyFont="1" applyFill="1" applyBorder="1" applyAlignment="1">
      <alignment horizontal="right" vertical="center"/>
    </xf>
    <xf numFmtId="178" fontId="29" fillId="4" borderId="9" xfId="6" applyFont="1" applyFill="1" applyBorder="1" applyAlignment="1">
      <alignment horizontal="center" vertical="center" shrinkToFit="1"/>
    </xf>
    <xf numFmtId="0" fontId="29" fillId="4" borderId="22" xfId="0" applyFont="1" applyFill="1" applyBorder="1" applyAlignment="1">
      <alignment horizontal="centerContinuous" vertical="center" shrinkToFit="1"/>
    </xf>
    <xf numFmtId="3" fontId="29" fillId="4" borderId="0" xfId="0" applyNumberFormat="1" applyFont="1" applyFill="1" applyBorder="1" applyAlignment="1">
      <alignment horizontal="centerContinuous" vertical="center" shrinkToFit="1"/>
    </xf>
    <xf numFmtId="3" fontId="29" fillId="4" borderId="12" xfId="0" applyNumberFormat="1" applyFont="1" applyFill="1" applyBorder="1" applyAlignment="1">
      <alignment horizontal="centerContinuous" vertical="center" shrinkToFit="1"/>
    </xf>
    <xf numFmtId="3" fontId="29" fillId="4" borderId="7" xfId="0" applyNumberFormat="1" applyFont="1" applyFill="1" applyBorder="1" applyAlignment="1">
      <alignment horizontal="centerContinuous" vertical="center" shrinkToFit="1"/>
    </xf>
    <xf numFmtId="0" fontId="29" fillId="4" borderId="9" xfId="6" quotePrefix="1" applyNumberFormat="1" applyFont="1" applyFill="1" applyBorder="1" applyAlignment="1">
      <alignment horizontal="center" vertical="center"/>
    </xf>
    <xf numFmtId="189" fontId="29" fillId="0" borderId="0" xfId="6" quotePrefix="1" applyNumberFormat="1" applyFont="1" applyFill="1" applyBorder="1" applyAlignment="1" applyProtection="1">
      <alignment horizontal="center" vertical="center"/>
      <protection locked="0"/>
    </xf>
    <xf numFmtId="189" fontId="29" fillId="0" borderId="0" xfId="2" applyNumberFormat="1" applyFont="1" applyFill="1" applyBorder="1" applyAlignment="1" applyProtection="1">
      <alignment horizontal="center" vertical="center" shrinkToFit="1"/>
      <protection locked="0"/>
    </xf>
    <xf numFmtId="189" fontId="29" fillId="0" borderId="9" xfId="2" applyNumberFormat="1" applyFont="1" applyFill="1" applyBorder="1" applyAlignment="1" applyProtection="1">
      <alignment horizontal="center" vertical="center" shrinkToFit="1"/>
      <protection locked="0"/>
    </xf>
    <xf numFmtId="0" fontId="29" fillId="4" borderId="5" xfId="6" quotePrefix="1" applyNumberFormat="1" applyFont="1" applyFill="1" applyBorder="1" applyAlignment="1">
      <alignment horizontal="center" vertical="center"/>
    </xf>
    <xf numFmtId="0" fontId="81" fillId="4" borderId="9" xfId="6" quotePrefix="1" applyNumberFormat="1" applyFont="1" applyFill="1" applyBorder="1" applyAlignment="1">
      <alignment horizontal="center" vertical="center"/>
    </xf>
    <xf numFmtId="189" fontId="81" fillId="0" borderId="0" xfId="38" applyNumberFormat="1" applyFont="1" applyFill="1" applyBorder="1" applyAlignment="1">
      <alignment horizontal="center" vertical="center"/>
    </xf>
    <xf numFmtId="201" fontId="81" fillId="0" borderId="0" xfId="38" applyNumberFormat="1" applyFont="1" applyFill="1" applyBorder="1" applyAlignment="1">
      <alignment horizontal="center" vertical="center"/>
    </xf>
    <xf numFmtId="0" fontId="81" fillId="4" borderId="5" xfId="6" quotePrefix="1" applyNumberFormat="1" applyFont="1" applyFill="1" applyBorder="1" applyAlignment="1">
      <alignment horizontal="center" vertical="center"/>
    </xf>
    <xf numFmtId="0" fontId="81" fillId="4" borderId="9" xfId="6" applyNumberFormat="1" applyFont="1" applyFill="1" applyBorder="1" applyAlignment="1">
      <alignment horizontal="center" vertical="center"/>
    </xf>
    <xf numFmtId="201" fontId="81" fillId="0" borderId="0" xfId="2" quotePrefix="1" applyNumberFormat="1" applyFont="1" applyFill="1" applyBorder="1" applyAlignment="1" applyProtection="1">
      <alignment horizontal="center" vertical="center" shrinkToFit="1"/>
      <protection locked="0"/>
    </xf>
    <xf numFmtId="0" fontId="29" fillId="4" borderId="5" xfId="0" applyFont="1" applyFill="1" applyBorder="1" applyAlignment="1">
      <alignment horizontal="right" vertical="center" wrapText="1" shrinkToFit="1"/>
    </xf>
    <xf numFmtId="0" fontId="29" fillId="4" borderId="9" xfId="6" applyNumberFormat="1" applyFont="1" applyFill="1" applyBorder="1" applyAlignment="1">
      <alignment horizontal="right" vertical="center"/>
    </xf>
    <xf numFmtId="201" fontId="29" fillId="0" borderId="9" xfId="2" applyNumberFormat="1" applyFont="1" applyFill="1" applyBorder="1" applyAlignment="1" applyProtection="1">
      <alignment horizontal="center" vertical="center"/>
      <protection locked="0"/>
    </xf>
    <xf numFmtId="0" fontId="29" fillId="4" borderId="5" xfId="0" applyFont="1" applyFill="1" applyBorder="1" applyAlignment="1">
      <alignment horizontal="right" vertical="center" shrinkToFit="1"/>
    </xf>
    <xf numFmtId="201" fontId="81" fillId="0" borderId="0" xfId="2" applyNumberFormat="1" applyFont="1" applyFill="1" applyBorder="1" applyAlignment="1" applyProtection="1">
      <alignment horizontal="center" vertical="center" shrinkToFit="1"/>
      <protection locked="0"/>
    </xf>
    <xf numFmtId="201" fontId="29" fillId="0" borderId="9" xfId="2" quotePrefix="1" applyNumberFormat="1" applyFont="1" applyFill="1" applyBorder="1" applyAlignment="1" applyProtection="1">
      <alignment horizontal="center" vertical="center"/>
      <protection locked="0"/>
    </xf>
    <xf numFmtId="0" fontId="29" fillId="4" borderId="9" xfId="0" applyNumberFormat="1" applyFont="1" applyFill="1" applyBorder="1" applyAlignment="1">
      <alignment horizontal="right" vertical="center"/>
    </xf>
    <xf numFmtId="201" fontId="29" fillId="0" borderId="0" xfId="2" applyNumberFormat="1" applyFont="1" applyFill="1" applyAlignment="1" applyProtection="1">
      <alignment horizontal="center" vertical="center" shrinkToFit="1"/>
      <protection locked="0"/>
    </xf>
    <xf numFmtId="0" fontId="29" fillId="4" borderId="17" xfId="0" applyFont="1" applyFill="1" applyBorder="1" applyAlignment="1">
      <alignment horizontal="right" vertical="center"/>
    </xf>
    <xf numFmtId="189" fontId="29" fillId="0" borderId="16" xfId="0" applyNumberFormat="1" applyFont="1" applyFill="1" applyBorder="1" applyAlignment="1" applyProtection="1">
      <alignment horizontal="center" vertical="center" shrinkToFit="1"/>
      <protection locked="0"/>
    </xf>
    <xf numFmtId="201" fontId="29" fillId="0" borderId="16" xfId="2" applyNumberFormat="1" applyFont="1" applyFill="1" applyBorder="1" applyAlignment="1" applyProtection="1">
      <alignment horizontal="center" vertical="center" shrinkToFit="1"/>
      <protection locked="0"/>
    </xf>
    <xf numFmtId="201" fontId="29" fillId="0" borderId="17" xfId="2" applyNumberFormat="1" applyFont="1" applyFill="1" applyBorder="1" applyAlignment="1" applyProtection="1">
      <alignment horizontal="center" vertical="center"/>
      <protection locked="0"/>
    </xf>
    <xf numFmtId="0" fontId="29" fillId="4" borderId="18" xfId="0" applyFont="1" applyFill="1" applyBorder="1" applyAlignment="1">
      <alignment horizontal="right" vertical="center" shrinkToFit="1"/>
    </xf>
    <xf numFmtId="189" fontId="29" fillId="4" borderId="0" xfId="0" quotePrefix="1" applyNumberFormat="1" applyFont="1" applyFill="1" applyBorder="1" applyAlignment="1" applyProtection="1">
      <alignment horizontal="center" vertical="center" shrinkToFit="1"/>
      <protection locked="0"/>
    </xf>
    <xf numFmtId="189" fontId="29" fillId="4" borderId="0" xfId="0" applyNumberFormat="1" applyFont="1" applyFill="1" applyBorder="1" applyAlignment="1" applyProtection="1">
      <alignment horizontal="center" vertical="center"/>
      <protection locked="0"/>
    </xf>
    <xf numFmtId="0" fontId="29" fillId="4" borderId="0" xfId="0" quotePrefix="1" applyFont="1" applyFill="1" applyAlignment="1">
      <alignment horizontal="left" vertical="center"/>
    </xf>
    <xf numFmtId="3" fontId="29" fillId="4" borderId="0" xfId="0" applyNumberFormat="1" applyFont="1" applyFill="1" applyBorder="1" applyAlignment="1">
      <alignment horizontal="right" vertical="center"/>
    </xf>
    <xf numFmtId="0" fontId="79" fillId="4" borderId="0" xfId="0" applyFont="1" applyFill="1" applyBorder="1" applyAlignment="1">
      <alignment horizontal="right" vertical="center"/>
    </xf>
    <xf numFmtId="3" fontId="79" fillId="4" borderId="0" xfId="0" applyNumberFormat="1" applyFont="1" applyFill="1" applyAlignment="1">
      <alignment horizontal="right" vertical="center"/>
    </xf>
    <xf numFmtId="0" fontId="79" fillId="4" borderId="0" xfId="0" applyFont="1" applyFill="1" applyAlignment="1">
      <alignment horizontal="right" vertical="center"/>
    </xf>
    <xf numFmtId="0" fontId="78" fillId="4" borderId="0" xfId="9" applyFont="1" applyFill="1" applyAlignment="1">
      <alignment horizontal="center" vertical="center"/>
    </xf>
    <xf numFmtId="0" fontId="78" fillId="4" borderId="0" xfId="9" applyFont="1" applyFill="1" applyBorder="1" applyAlignment="1">
      <alignment horizontal="center" vertical="center" shrinkToFit="1"/>
    </xf>
    <xf numFmtId="0" fontId="78" fillId="4" borderId="0" xfId="9" applyFont="1" applyFill="1" applyBorder="1" applyAlignment="1">
      <alignment vertical="center"/>
    </xf>
    <xf numFmtId="0" fontId="79" fillId="4" borderId="16" xfId="9" applyFont="1" applyFill="1" applyBorder="1" applyAlignment="1">
      <alignment vertical="center"/>
    </xf>
    <xf numFmtId="0" fontId="29" fillId="4" borderId="16" xfId="9" applyFont="1" applyFill="1" applyBorder="1" applyAlignment="1">
      <alignment vertical="center"/>
    </xf>
    <xf numFmtId="0" fontId="29" fillId="4" borderId="0" xfId="9" applyFont="1" applyFill="1" applyBorder="1" applyAlignment="1">
      <alignment vertical="center"/>
    </xf>
    <xf numFmtId="178" fontId="29" fillId="4" borderId="19" xfId="6" applyFont="1" applyFill="1" applyBorder="1" applyAlignment="1">
      <alignment horizontal="center" vertical="center" shrinkToFit="1"/>
    </xf>
    <xf numFmtId="0" fontId="29" fillId="4" borderId="22" xfId="9" applyFont="1" applyFill="1" applyBorder="1" applyAlignment="1">
      <alignment horizontal="centerContinuous" vertical="center" shrinkToFit="1"/>
    </xf>
    <xf numFmtId="0" fontId="29" fillId="4" borderId="0" xfId="9" applyFont="1" applyFill="1" applyBorder="1" applyAlignment="1">
      <alignment horizontal="centerContinuous" vertical="center" shrinkToFit="1"/>
    </xf>
    <xf numFmtId="0" fontId="29" fillId="4" borderId="19" xfId="9" applyFont="1" applyFill="1" applyBorder="1" applyAlignment="1">
      <alignment horizontal="centerContinuous" vertical="center" shrinkToFit="1"/>
    </xf>
    <xf numFmtId="0" fontId="29" fillId="4" borderId="0" xfId="9" applyFont="1" applyFill="1" applyBorder="1" applyAlignment="1">
      <alignment vertical="center" shrinkToFit="1"/>
    </xf>
    <xf numFmtId="0" fontId="29" fillId="4" borderId="10" xfId="9" applyFont="1" applyFill="1" applyBorder="1" applyAlignment="1">
      <alignment horizontal="centerContinuous" vertical="center" shrinkToFit="1"/>
    </xf>
    <xf numFmtId="0" fontId="29" fillId="4" borderId="10" xfId="9" applyFont="1" applyFill="1" applyBorder="1" applyAlignment="1">
      <alignment horizontal="center" vertical="center" shrinkToFit="1"/>
    </xf>
    <xf numFmtId="0" fontId="29" fillId="4" borderId="9" xfId="9" applyFont="1" applyFill="1" applyBorder="1" applyAlignment="1">
      <alignment horizontal="centerContinuous" vertical="center" shrinkToFit="1"/>
    </xf>
    <xf numFmtId="0" fontId="29" fillId="4" borderId="12" xfId="9" applyFont="1" applyFill="1" applyBorder="1" applyAlignment="1">
      <alignment horizontal="centerContinuous" vertical="center" shrinkToFit="1"/>
    </xf>
    <xf numFmtId="0" fontId="29" fillId="4" borderId="12" xfId="9" applyFont="1" applyFill="1" applyBorder="1" applyAlignment="1">
      <alignment horizontal="center" vertical="center" shrinkToFit="1"/>
    </xf>
    <xf numFmtId="0" fontId="29" fillId="4" borderId="7" xfId="9" applyFont="1" applyFill="1" applyBorder="1" applyAlignment="1">
      <alignment horizontal="centerContinuous" vertical="center" shrinkToFit="1"/>
    </xf>
    <xf numFmtId="0" fontId="29" fillId="4" borderId="8" xfId="9" applyFont="1" applyFill="1" applyBorder="1" applyAlignment="1">
      <alignment horizontal="centerContinuous" vertical="center" shrinkToFit="1"/>
    </xf>
    <xf numFmtId="184" fontId="29" fillId="0" borderId="0" xfId="3" applyNumberFormat="1" applyFont="1" applyFill="1" applyBorder="1" applyAlignment="1">
      <alignment horizontal="center" vertical="center" shrinkToFit="1"/>
    </xf>
    <xf numFmtId="0" fontId="96" fillId="57" borderId="9" xfId="6" quotePrefix="1" applyNumberFormat="1" applyFont="1" applyFill="1" applyBorder="1" applyAlignment="1">
      <alignment horizontal="center" vertical="center"/>
    </xf>
    <xf numFmtId="184" fontId="96" fillId="0" borderId="0" xfId="600" applyNumberFormat="1" applyFont="1" applyFill="1" applyBorder="1" applyAlignment="1">
      <alignment horizontal="center" vertical="center" shrinkToFit="1"/>
    </xf>
    <xf numFmtId="0" fontId="96" fillId="57" borderId="5" xfId="6" quotePrefix="1" applyNumberFormat="1" applyFont="1" applyFill="1" applyBorder="1" applyAlignment="1">
      <alignment horizontal="center" vertical="center"/>
    </xf>
    <xf numFmtId="0" fontId="81" fillId="4" borderId="0" xfId="9" applyFont="1" applyFill="1" applyBorder="1" applyAlignment="1">
      <alignment vertical="center"/>
    </xf>
    <xf numFmtId="0" fontId="97" fillId="57" borderId="9" xfId="6" applyNumberFormat="1" applyFont="1" applyFill="1" applyBorder="1" applyAlignment="1">
      <alignment horizontal="distributed" vertical="center" wrapText="1"/>
    </xf>
    <xf numFmtId="184" fontId="97" fillId="0" borderId="0" xfId="600" applyNumberFormat="1" applyFont="1" applyFill="1" applyBorder="1" applyAlignment="1">
      <alignment horizontal="center" vertical="center" shrinkToFit="1"/>
    </xf>
    <xf numFmtId="0" fontId="97" fillId="57" borderId="5" xfId="574" applyNumberFormat="1" applyFont="1" applyFill="1" applyBorder="1" applyAlignment="1">
      <alignment horizontal="right" vertical="center" wrapText="1"/>
    </xf>
    <xf numFmtId="0" fontId="79" fillId="4" borderId="0" xfId="9" applyNumberFormat="1" applyFont="1" applyFill="1" applyBorder="1" applyAlignment="1">
      <alignment vertical="center"/>
    </xf>
    <xf numFmtId="3" fontId="97" fillId="0" borderId="26" xfId="37" applyNumberFormat="1" applyFont="1" applyFill="1" applyBorder="1" applyAlignment="1">
      <alignment horizontal="center" vertical="center" wrapText="1"/>
    </xf>
    <xf numFmtId="3" fontId="97" fillId="0" borderId="0" xfId="37" applyNumberFormat="1" applyFont="1" applyFill="1" applyBorder="1" applyAlignment="1">
      <alignment horizontal="center" vertical="center" wrapText="1"/>
    </xf>
    <xf numFmtId="0" fontId="97" fillId="57" borderId="5" xfId="6" applyNumberFormat="1" applyFont="1" applyFill="1" applyBorder="1" applyAlignment="1">
      <alignment horizontal="right" vertical="center"/>
    </xf>
    <xf numFmtId="184" fontId="97" fillId="0" borderId="26" xfId="600" applyNumberFormat="1" applyFont="1" applyFill="1" applyBorder="1" applyAlignment="1">
      <alignment horizontal="center" vertical="center" shrinkToFit="1"/>
    </xf>
    <xf numFmtId="184" fontId="97" fillId="0" borderId="5" xfId="600" applyNumberFormat="1" applyFont="1" applyFill="1" applyBorder="1" applyAlignment="1">
      <alignment horizontal="center" vertical="center" shrinkToFit="1"/>
    </xf>
    <xf numFmtId="0" fontId="97" fillId="57" borderId="17" xfId="6" applyNumberFormat="1" applyFont="1" applyFill="1" applyBorder="1" applyAlignment="1">
      <alignment horizontal="distributed" vertical="center" wrapText="1"/>
    </xf>
    <xf numFmtId="184" fontId="97" fillId="0" borderId="18" xfId="600" applyNumberFormat="1" applyFont="1" applyFill="1" applyBorder="1" applyAlignment="1">
      <alignment horizontal="center" vertical="center" shrinkToFit="1"/>
    </xf>
    <xf numFmtId="184" fontId="97" fillId="0" borderId="16" xfId="600" applyNumberFormat="1" applyFont="1" applyFill="1" applyBorder="1" applyAlignment="1">
      <alignment horizontal="center" vertical="center" shrinkToFit="1"/>
    </xf>
    <xf numFmtId="184" fontId="97" fillId="0" borderId="17" xfId="600" applyNumberFormat="1" applyFont="1" applyFill="1" applyBorder="1" applyAlignment="1" applyProtection="1">
      <alignment horizontal="center" vertical="center" shrinkToFit="1"/>
    </xf>
    <xf numFmtId="0" fontId="97" fillId="57" borderId="18" xfId="574" applyNumberFormat="1" applyFont="1" applyFill="1" applyBorder="1" applyAlignment="1">
      <alignment horizontal="right" vertical="center" wrapText="1"/>
    </xf>
    <xf numFmtId="0" fontId="29" fillId="4" borderId="20" xfId="0" quotePrefix="1" applyFont="1" applyFill="1" applyBorder="1" applyAlignment="1">
      <alignment vertical="center"/>
    </xf>
    <xf numFmtId="0" fontId="29" fillId="4" borderId="0" xfId="9" applyFont="1" applyFill="1" applyAlignment="1">
      <alignment vertical="center"/>
    </xf>
    <xf numFmtId="0" fontId="29" fillId="4" borderId="0" xfId="9" applyFont="1" applyFill="1" applyBorder="1" applyAlignment="1">
      <alignment horizontal="right" vertical="center"/>
    </xf>
    <xf numFmtId="0" fontId="29" fillId="4" borderId="0" xfId="9" applyFont="1" applyFill="1" applyAlignment="1">
      <alignment horizontal="right" vertical="center"/>
    </xf>
    <xf numFmtId="0" fontId="79" fillId="4" borderId="0" xfId="9" applyFont="1" applyFill="1" applyAlignment="1">
      <alignment vertical="center"/>
    </xf>
    <xf numFmtId="0" fontId="79" fillId="4" borderId="0" xfId="9" applyFont="1" applyFill="1" applyBorder="1" applyAlignment="1">
      <alignment vertical="center"/>
    </xf>
    <xf numFmtId="178" fontId="29" fillId="4" borderId="19" xfId="6" applyFont="1" applyFill="1" applyBorder="1" applyAlignment="1">
      <alignment horizontal="center" vertical="center"/>
    </xf>
    <xf numFmtId="0" fontId="29" fillId="4" borderId="22" xfId="9" applyFont="1" applyFill="1" applyBorder="1" applyAlignment="1">
      <alignment horizontal="centerContinuous" vertical="center"/>
    </xf>
    <xf numFmtId="0" fontId="29" fillId="4" borderId="0" xfId="9" applyFont="1" applyFill="1" applyBorder="1" applyAlignment="1">
      <alignment horizontal="centerContinuous" vertical="center"/>
    </xf>
    <xf numFmtId="178" fontId="29" fillId="4" borderId="0" xfId="6" applyFont="1" applyFill="1" applyBorder="1" applyAlignment="1">
      <alignment horizontal="left" vertical="center"/>
    </xf>
    <xf numFmtId="178" fontId="29" fillId="4" borderId="9" xfId="6" applyFont="1" applyFill="1" applyBorder="1" applyAlignment="1">
      <alignment horizontal="center" vertical="center"/>
    </xf>
    <xf numFmtId="0" fontId="29" fillId="4" borderId="10" xfId="9" applyFont="1" applyFill="1" applyBorder="1" applyAlignment="1">
      <alignment horizontal="centerContinuous" vertical="center"/>
    </xf>
    <xf numFmtId="0" fontId="29" fillId="4" borderId="7" xfId="9" applyFont="1" applyFill="1" applyBorder="1" applyAlignment="1">
      <alignment horizontal="centerContinuous" vertical="center"/>
    </xf>
    <xf numFmtId="0" fontId="29" fillId="4" borderId="9" xfId="9" applyFont="1" applyFill="1" applyBorder="1" applyAlignment="1">
      <alignment horizontal="centerContinuous" vertical="center"/>
    </xf>
    <xf numFmtId="178" fontId="29" fillId="4" borderId="0" xfId="6" applyFont="1" applyFill="1" applyBorder="1" applyAlignment="1">
      <alignment horizontal="center" vertical="center"/>
    </xf>
    <xf numFmtId="0" fontId="29" fillId="4" borderId="9" xfId="9" applyFont="1" applyFill="1" applyBorder="1" applyAlignment="1">
      <alignment vertical="center"/>
    </xf>
    <xf numFmtId="0" fontId="29" fillId="4" borderId="10" xfId="9" applyFont="1" applyFill="1" applyBorder="1" applyAlignment="1">
      <alignment vertical="center"/>
    </xf>
    <xf numFmtId="0" fontId="29" fillId="4" borderId="10" xfId="9" applyFont="1" applyFill="1" applyBorder="1" applyAlignment="1">
      <alignment horizontal="left" vertical="center"/>
    </xf>
    <xf numFmtId="0" fontId="29" fillId="4" borderId="0" xfId="9" applyFont="1" applyFill="1" applyBorder="1" applyAlignment="1">
      <alignment horizontal="center" vertical="center"/>
    </xf>
    <xf numFmtId="178" fontId="29" fillId="4" borderId="8" xfId="6" applyFont="1" applyFill="1" applyBorder="1" applyAlignment="1">
      <alignment horizontal="center" vertical="center"/>
    </xf>
    <xf numFmtId="0" fontId="29" fillId="4" borderId="12" xfId="9" applyFont="1" applyFill="1" applyBorder="1" applyAlignment="1">
      <alignment horizontal="centerContinuous" vertical="center"/>
    </xf>
    <xf numFmtId="178" fontId="29" fillId="4" borderId="12" xfId="3" applyFont="1" applyFill="1" applyBorder="1" applyAlignment="1">
      <alignment horizontal="center" vertical="center" shrinkToFit="1"/>
    </xf>
    <xf numFmtId="0" fontId="29" fillId="4" borderId="8" xfId="9" applyFont="1" applyFill="1" applyBorder="1" applyAlignment="1">
      <alignment horizontal="centerContinuous" vertical="center"/>
    </xf>
    <xf numFmtId="0" fontId="29" fillId="4" borderId="7" xfId="9" applyFont="1" applyFill="1" applyBorder="1" applyAlignment="1">
      <alignment horizontal="center" vertical="center"/>
    </xf>
    <xf numFmtId="178" fontId="29" fillId="4" borderId="7" xfId="6" applyFont="1" applyFill="1" applyBorder="1" applyAlignment="1">
      <alignment horizontal="center" vertical="center"/>
    </xf>
    <xf numFmtId="184" fontId="29" fillId="4" borderId="0" xfId="3" applyNumberFormat="1" applyFont="1" applyFill="1" applyBorder="1" applyAlignment="1">
      <alignment horizontal="center" vertical="center" shrinkToFit="1"/>
    </xf>
    <xf numFmtId="184" fontId="29" fillId="4" borderId="0" xfId="3" applyNumberFormat="1" applyFont="1" applyFill="1" applyBorder="1" applyAlignment="1">
      <alignment horizontal="center" vertical="center" wrapText="1" shrinkToFit="1"/>
    </xf>
    <xf numFmtId="184" fontId="96" fillId="0" borderId="5" xfId="3" applyNumberFormat="1" applyFont="1" applyFill="1" applyBorder="1" applyAlignment="1">
      <alignment horizontal="center" vertical="center" shrinkToFit="1"/>
    </xf>
    <xf numFmtId="184" fontId="96" fillId="0" borderId="0" xfId="3" applyNumberFormat="1" applyFont="1" applyFill="1" applyBorder="1" applyAlignment="1">
      <alignment horizontal="center" vertical="center" shrinkToFit="1"/>
    </xf>
    <xf numFmtId="184" fontId="96" fillId="0" borderId="9" xfId="3" applyNumberFormat="1" applyFont="1" applyFill="1" applyBorder="1" applyAlignment="1">
      <alignment horizontal="center" vertical="center" shrinkToFit="1"/>
    </xf>
    <xf numFmtId="0" fontId="29" fillId="4" borderId="9" xfId="6" applyNumberFormat="1" applyFont="1" applyFill="1" applyBorder="1" applyAlignment="1">
      <alignment horizontal="distributed" vertical="center"/>
    </xf>
    <xf numFmtId="184" fontId="97" fillId="0" borderId="5" xfId="3" applyNumberFormat="1" applyFont="1" applyFill="1" applyBorder="1" applyAlignment="1">
      <alignment horizontal="center" vertical="center" shrinkToFit="1"/>
    </xf>
    <xf numFmtId="184" fontId="97" fillId="0" borderId="0" xfId="3" quotePrefix="1" applyNumberFormat="1" applyFont="1" applyFill="1" applyBorder="1" applyAlignment="1">
      <alignment horizontal="center" vertical="center" shrinkToFit="1"/>
    </xf>
    <xf numFmtId="184" fontId="97" fillId="0" borderId="0" xfId="3" applyNumberFormat="1" applyFont="1" applyFill="1" applyBorder="1" applyAlignment="1">
      <alignment horizontal="center" vertical="center" shrinkToFit="1"/>
    </xf>
    <xf numFmtId="184" fontId="97" fillId="0" borderId="9" xfId="3" applyNumberFormat="1" applyFont="1" applyFill="1" applyBorder="1" applyAlignment="1">
      <alignment horizontal="center" vertical="center" shrinkToFit="1"/>
    </xf>
    <xf numFmtId="0" fontId="29" fillId="4" borderId="0" xfId="6" applyNumberFormat="1" applyFont="1" applyFill="1" applyBorder="1" applyAlignment="1">
      <alignment horizontal="right" vertical="center" wrapText="1"/>
    </xf>
    <xf numFmtId="0" fontId="29" fillId="4" borderId="0" xfId="9" applyFont="1" applyFill="1" applyBorder="1" applyAlignment="1">
      <alignment horizontal="right" vertical="center" wrapText="1"/>
    </xf>
    <xf numFmtId="184" fontId="97" fillId="0" borderId="5" xfId="3" quotePrefix="1" applyNumberFormat="1" applyFont="1" applyFill="1" applyBorder="1" applyAlignment="1">
      <alignment horizontal="center" vertical="center" shrinkToFit="1"/>
    </xf>
    <xf numFmtId="0" fontId="29" fillId="4" borderId="17" xfId="6" applyNumberFormat="1" applyFont="1" applyFill="1" applyBorder="1" applyAlignment="1">
      <alignment horizontal="distributed" vertical="center"/>
    </xf>
    <xf numFmtId="184" fontId="97" fillId="0" borderId="18" xfId="3" quotePrefix="1" applyNumberFormat="1" applyFont="1" applyFill="1" applyBorder="1" applyAlignment="1">
      <alignment horizontal="center" vertical="center" shrinkToFit="1"/>
    </xf>
    <xf numFmtId="184" fontId="97" fillId="0" borderId="16" xfId="3" applyNumberFormat="1" applyFont="1" applyFill="1" applyBorder="1" applyAlignment="1">
      <alignment horizontal="center" vertical="center" shrinkToFit="1"/>
    </xf>
    <xf numFmtId="184" fontId="29" fillId="4" borderId="16" xfId="3" applyNumberFormat="1" applyFont="1" applyFill="1" applyBorder="1" applyAlignment="1">
      <alignment horizontal="center" vertical="center" shrinkToFit="1"/>
    </xf>
    <xf numFmtId="184" fontId="97" fillId="0" borderId="17" xfId="3" applyNumberFormat="1" applyFont="1" applyFill="1" applyBorder="1" applyAlignment="1">
      <alignment horizontal="center" vertical="center" shrinkToFit="1"/>
    </xf>
    <xf numFmtId="0" fontId="29" fillId="4" borderId="16" xfId="6" applyNumberFormat="1" applyFont="1" applyFill="1" applyBorder="1" applyAlignment="1">
      <alignment horizontal="right" vertical="center" wrapText="1"/>
    </xf>
    <xf numFmtId="0" fontId="79" fillId="0" borderId="0" xfId="9" applyFont="1" applyFill="1" applyBorder="1" applyAlignment="1">
      <alignment vertical="center"/>
    </xf>
    <xf numFmtId="178" fontId="81" fillId="0" borderId="0" xfId="3" applyFont="1" applyFill="1" applyBorder="1" applyAlignment="1">
      <alignment horizontal="center" vertical="center"/>
    </xf>
    <xf numFmtId="3" fontId="79" fillId="4" borderId="0" xfId="9" applyNumberFormat="1" applyFont="1" applyFill="1" applyBorder="1" applyAlignment="1">
      <alignment vertical="center"/>
    </xf>
    <xf numFmtId="0" fontId="98" fillId="0" borderId="0" xfId="0" applyFont="1" applyAlignment="1">
      <alignment horizontal="center" vertical="center"/>
    </xf>
    <xf numFmtId="0" fontId="29" fillId="0" borderId="0" xfId="0" applyFont="1"/>
    <xf numFmtId="0" fontId="79" fillId="0" borderId="0" xfId="0" applyFont="1"/>
    <xf numFmtId="0" fontId="99" fillId="0" borderId="0" xfId="0" applyFont="1" applyAlignment="1">
      <alignment vertical="center"/>
    </xf>
    <xf numFmtId="0" fontId="99" fillId="0" borderId="0" xfId="0" applyFont="1" applyAlignment="1">
      <alignment horizontal="right" vertical="center"/>
    </xf>
    <xf numFmtId="0" fontId="29" fillId="0" borderId="21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Continuous" vertical="center" wrapText="1"/>
    </xf>
    <xf numFmtId="0" fontId="29" fillId="0" borderId="23" xfId="0" applyFont="1" applyBorder="1" applyAlignment="1">
      <alignment horizontal="centerContinuous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Continuous" vertical="center"/>
    </xf>
    <xf numFmtId="0" fontId="29" fillId="0" borderId="6" xfId="0" applyFont="1" applyBorder="1" applyAlignment="1">
      <alignment horizontal="centerContinuous" vertical="center"/>
    </xf>
    <xf numFmtId="0" fontId="29" fillId="0" borderId="12" xfId="0" applyFont="1" applyBorder="1" applyAlignment="1">
      <alignment horizontal="centerContinuous" vertical="center" wrapText="1"/>
    </xf>
    <xf numFmtId="0" fontId="29" fillId="0" borderId="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183" fontId="29" fillId="0" borderId="5" xfId="0" applyNumberFormat="1" applyFont="1" applyBorder="1" applyAlignment="1">
      <alignment horizontal="center" vertical="center"/>
    </xf>
    <xf numFmtId="192" fontId="29" fillId="0" borderId="0" xfId="0" applyNumberFormat="1" applyFont="1" applyBorder="1" applyAlignment="1">
      <alignment horizontal="centerContinuous" vertical="center"/>
    </xf>
    <xf numFmtId="192" fontId="29" fillId="0" borderId="9" xfId="0" applyNumberFormat="1" applyFont="1" applyBorder="1" applyAlignment="1">
      <alignment horizontal="centerContinuous" vertical="center"/>
    </xf>
    <xf numFmtId="0" fontId="29" fillId="0" borderId="5" xfId="0" applyFont="1" applyBorder="1" applyAlignment="1">
      <alignment horizontal="center" vertical="center"/>
    </xf>
    <xf numFmtId="0" fontId="29" fillId="0" borderId="0" xfId="0" applyFont="1" applyBorder="1"/>
    <xf numFmtId="0" fontId="79" fillId="0" borderId="0" xfId="0" applyFont="1" applyBorder="1"/>
    <xf numFmtId="0" fontId="29" fillId="0" borderId="0" xfId="0" applyFont="1" applyFill="1" applyBorder="1" applyAlignment="1">
      <alignment horizontal="center" vertical="center"/>
    </xf>
    <xf numFmtId="0" fontId="81" fillId="0" borderId="9" xfId="0" applyFont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192" fontId="81" fillId="0" borderId="9" xfId="0" applyNumberFormat="1" applyFont="1" applyBorder="1" applyAlignment="1">
      <alignment horizontal="centerContinuous" vertical="center"/>
    </xf>
    <xf numFmtId="0" fontId="81" fillId="0" borderId="5" xfId="0" applyFont="1" applyBorder="1" applyAlignment="1">
      <alignment horizontal="center" vertical="center"/>
    </xf>
    <xf numFmtId="0" fontId="81" fillId="0" borderId="0" xfId="0" applyFont="1" applyBorder="1"/>
    <xf numFmtId="0" fontId="92" fillId="0" borderId="0" xfId="0" applyFont="1" applyBorder="1"/>
    <xf numFmtId="0" fontId="99" fillId="0" borderId="20" xfId="0" applyFont="1" applyBorder="1" applyAlignment="1">
      <alignment horizontal="left" vertical="center" wrapText="1"/>
    </xf>
    <xf numFmtId="0" fontId="91" fillId="0" borderId="0" xfId="0" applyFont="1" applyFill="1" applyAlignment="1">
      <alignment horizontal="right" vertical="center" wrapText="1"/>
    </xf>
  </cellXfs>
  <cellStyles count="679">
    <cellStyle name="20% - 강조색1 2" xfId="39"/>
    <cellStyle name="20% - 강조색1 3" xfId="98"/>
    <cellStyle name="20% - 강조색2 2" xfId="40"/>
    <cellStyle name="20% - 강조색2 3" xfId="99"/>
    <cellStyle name="20% - 강조색3 2" xfId="41"/>
    <cellStyle name="20% - 강조색3 3" xfId="100"/>
    <cellStyle name="20% - 강조색4 2" xfId="42"/>
    <cellStyle name="20% - 강조색4 3" xfId="101"/>
    <cellStyle name="20% - 강조색5 2" xfId="43"/>
    <cellStyle name="20% - 강조색5 3" xfId="102"/>
    <cellStyle name="20% - 강조색6 2" xfId="44"/>
    <cellStyle name="20% - 강조색6 3" xfId="103"/>
    <cellStyle name="40% - 강조색1 2" xfId="45"/>
    <cellStyle name="40% - 강조색1 3" xfId="104"/>
    <cellStyle name="40% - 강조색2 2" xfId="46"/>
    <cellStyle name="40% - 강조색2 3" xfId="105"/>
    <cellStyle name="40% - 강조색3 2" xfId="47"/>
    <cellStyle name="40% - 강조색3 3" xfId="106"/>
    <cellStyle name="40% - 강조색4 2" xfId="48"/>
    <cellStyle name="40% - 강조색4 3" xfId="107"/>
    <cellStyle name="40% - 강조색5 2" xfId="49"/>
    <cellStyle name="40% - 강조색5 3" xfId="108"/>
    <cellStyle name="40% - 강조색6 2" xfId="50"/>
    <cellStyle name="40% - 강조색6 3" xfId="109"/>
    <cellStyle name="60% - 강조색1 2" xfId="51"/>
    <cellStyle name="60% - 강조색1 3" xfId="110"/>
    <cellStyle name="60% - 강조색2 2" xfId="52"/>
    <cellStyle name="60% - 강조색2 3" xfId="111"/>
    <cellStyle name="60% - 강조색3 2" xfId="53"/>
    <cellStyle name="60% - 강조색3 3" xfId="112"/>
    <cellStyle name="60% - 강조색4 2" xfId="54"/>
    <cellStyle name="60% - 강조색4 3" xfId="113"/>
    <cellStyle name="60% - 강조색5 2" xfId="55"/>
    <cellStyle name="60% - 강조색5 3" xfId="114"/>
    <cellStyle name="60% - 강조색6 2" xfId="56"/>
    <cellStyle name="60% - 강조색6 3" xfId="115"/>
    <cellStyle name="ÅëÈ­ [0]_¼ÕÀÍ¿¹»ê" xfId="116"/>
    <cellStyle name="AeE­ [0]_¼OAI¿¹≫e" xfId="117"/>
    <cellStyle name="ÅëÈ­ [0]_ÀÎ°Çºñ,¿ÜÁÖºñ" xfId="118"/>
    <cellStyle name="AeE­ [0]_AI°Cºn,μμ±Þºn" xfId="119"/>
    <cellStyle name="ÅëÈ­ [0]_laroux" xfId="120"/>
    <cellStyle name="AeE­ [0]_laroux_1" xfId="121"/>
    <cellStyle name="ÅëÈ­ [0]_laroux_1" xfId="122"/>
    <cellStyle name="AeE­ [0]_laroux_1_45-09 유통 금융 보험 및 기타서비스(97-109)" xfId="123"/>
    <cellStyle name="ÅëÈ­ [0]_laroux_1_45-09 유통 금융 보험 및 기타서비스(97-109)" xfId="124"/>
    <cellStyle name="AeE­ [0]_laroux_1_46-09 유통 금융 보험 및 기타서비스" xfId="125"/>
    <cellStyle name="ÅëÈ­ [0]_laroux_1_46-09 유통 금융 보험 및 기타서비스" xfId="126"/>
    <cellStyle name="AeE­ [0]_laroux_1_46-11 교통 관광 및 정보통신" xfId="127"/>
    <cellStyle name="ÅëÈ­ [0]_laroux_1_46-11 교통 관광 및 정보통신" xfId="128"/>
    <cellStyle name="AeE­ [0]_laroux_1_48-06 농림수산업" xfId="129"/>
    <cellStyle name="ÅëÈ­ [0]_laroux_1_48-06 농림수산업" xfId="130"/>
    <cellStyle name="AeE­ [0]_laroux_1_48-09 유통 금융 보험 및 기타서비스" xfId="131"/>
    <cellStyle name="ÅëÈ­ [0]_laroux_1_48-09 유통 금융 보험 및 기타서비스" xfId="132"/>
    <cellStyle name="AeE­ [0]_laroux_1_48-10 주택 건설" xfId="133"/>
    <cellStyle name="ÅëÈ­ [0]_laroux_1_48-10 주택 건설" xfId="134"/>
    <cellStyle name="AeE­ [0]_laroux_1_48-11 교통 관광 및 정보통신" xfId="135"/>
    <cellStyle name="ÅëÈ­ [0]_laroux_1_48-11 교통 관광 및 정보통신" xfId="136"/>
    <cellStyle name="AeE­ [0]_laroux_1_48-12 보건 및 사회보장" xfId="137"/>
    <cellStyle name="ÅëÈ­ [0]_laroux_1_48-12 보건 및 사회보장" xfId="138"/>
    <cellStyle name="AeE­ [0]_laroux_1_48-13 환경" xfId="139"/>
    <cellStyle name="ÅëÈ­ [0]_laroux_1_48-13 환경" xfId="140"/>
    <cellStyle name="AeE­ [0]_laroux_1_48-14 교육 및 문화" xfId="141"/>
    <cellStyle name="ÅëÈ­ [0]_laroux_1_48-14 교육 및 문화" xfId="142"/>
    <cellStyle name="AeE­ [0]_laroux_1_48-17 공공행정 및 사법" xfId="143"/>
    <cellStyle name="ÅëÈ­ [0]_laroux_1_48-17 공공행정 및 사법" xfId="144"/>
    <cellStyle name="AeE­ [0]_laroux_1_99 재가노인복지시설" xfId="145"/>
    <cellStyle name="ÅëÈ­ [0]_laroux_1_99 재가노인복지시설" xfId="146"/>
    <cellStyle name="AeE­ [0]_laroux_1_99 친환경농산물 인증현황" xfId="147"/>
    <cellStyle name="ÅëÈ­ [0]_laroux_1_99 친환경농산물 인증현황" xfId="148"/>
    <cellStyle name="AeE­ [0]_laroux_1_보건위생정책과" xfId="149"/>
    <cellStyle name="ÅëÈ­ [0]_laroux_1_보건위생정책과" xfId="150"/>
    <cellStyle name="AeE­ [0]_laroux_1_시군구" xfId="151"/>
    <cellStyle name="ÅëÈ­ [0]_laroux_1_시군구" xfId="152"/>
    <cellStyle name="AeE­ [0]_laroux_1_안산시" xfId="153"/>
    <cellStyle name="ÅëÈ­ [0]_laroux_1_안산시" xfId="154"/>
    <cellStyle name="AeE­ [0]_laroux_1_유통업체현황" xfId="155"/>
    <cellStyle name="ÅëÈ­ [0]_laroux_1_유통업체현황" xfId="156"/>
    <cellStyle name="AeE­ [0]_laroux_1_토지정보과(제출)," xfId="157"/>
    <cellStyle name="ÅëÈ­ [0]_laroux_1_토지정보과(제출)," xfId="158"/>
    <cellStyle name="AeE­ [0]_laroux_1_평택시" xfId="159"/>
    <cellStyle name="ÅëÈ­ [0]_laroux_1_평택시" xfId="160"/>
    <cellStyle name="AeE­ [0]_laroux_2" xfId="161"/>
    <cellStyle name="ÅëÈ­ [0]_laroux_2" xfId="162"/>
    <cellStyle name="AeE­ [0]_laroux_2_41-06농림16" xfId="163"/>
    <cellStyle name="ÅëÈ­ [0]_laroux_2_41-06농림16" xfId="164"/>
    <cellStyle name="AeE­ [0]_laroux_2_41-06농림16_45-09 유통 금융 보험 및 기타서비스(97-109)" xfId="165"/>
    <cellStyle name="ÅëÈ­ [0]_laroux_2_41-06농림16_45-09 유통 금융 보험 및 기타서비스(97-109)" xfId="166"/>
    <cellStyle name="AeE­ [0]_laroux_2_41-06농림16_46-09 유통 금융 보험 및 기타서비스" xfId="167"/>
    <cellStyle name="ÅëÈ­ [0]_laroux_2_41-06농림16_46-09 유통 금융 보험 및 기타서비스" xfId="168"/>
    <cellStyle name="AeE­ [0]_laroux_2_41-06농림16_46-11 교통 관광 및 정보통신" xfId="169"/>
    <cellStyle name="ÅëÈ­ [0]_laroux_2_41-06농림16_46-11 교통 관광 및 정보통신" xfId="170"/>
    <cellStyle name="AeE­ [0]_laroux_2_41-06농림16_48-06 농림수산업" xfId="171"/>
    <cellStyle name="ÅëÈ­ [0]_laroux_2_41-06농림16_48-06 농림수산업" xfId="172"/>
    <cellStyle name="AeE­ [0]_laroux_2_41-06농림16_48-09 유통 금융 보험 및 기타서비스" xfId="173"/>
    <cellStyle name="ÅëÈ­ [0]_laroux_2_41-06농림16_48-09 유통 금융 보험 및 기타서비스" xfId="174"/>
    <cellStyle name="AeE­ [0]_laroux_2_41-06농림16_48-10 주택 건설" xfId="175"/>
    <cellStyle name="ÅëÈ­ [0]_laroux_2_41-06농림16_48-10 주택 건설" xfId="176"/>
    <cellStyle name="AeE­ [0]_laroux_2_41-06농림16_48-11 교통 관광 및 정보통신" xfId="177"/>
    <cellStyle name="ÅëÈ­ [0]_laroux_2_41-06농림16_48-11 교통 관광 및 정보통신" xfId="178"/>
    <cellStyle name="AeE­ [0]_laroux_2_41-06농림16_48-12 보건 및 사회보장" xfId="179"/>
    <cellStyle name="ÅëÈ­ [0]_laroux_2_41-06농림16_48-12 보건 및 사회보장" xfId="180"/>
    <cellStyle name="AeE­ [0]_laroux_2_41-06농림16_48-13 환경" xfId="181"/>
    <cellStyle name="ÅëÈ­ [0]_laroux_2_41-06농림16_48-13 환경" xfId="182"/>
    <cellStyle name="AeE­ [0]_laroux_2_41-06농림16_48-14 교육 및 문화" xfId="183"/>
    <cellStyle name="ÅëÈ­ [0]_laroux_2_41-06농림16_48-14 교육 및 문화" xfId="184"/>
    <cellStyle name="AeE­ [0]_laroux_2_41-06농림16_48-17 공공행정 및 사법" xfId="185"/>
    <cellStyle name="ÅëÈ­ [0]_laroux_2_41-06농림16_48-17 공공행정 및 사법" xfId="186"/>
    <cellStyle name="AeE­ [0]_laroux_2_41-06농림16_99 재가노인복지시설" xfId="187"/>
    <cellStyle name="ÅëÈ­ [0]_laroux_2_41-06농림16_99 재가노인복지시설" xfId="188"/>
    <cellStyle name="AeE­ [0]_laroux_2_41-06농림16_99 친환경농산물 인증현황" xfId="189"/>
    <cellStyle name="ÅëÈ­ [0]_laroux_2_41-06농림16_99 친환경농산물 인증현황" xfId="190"/>
    <cellStyle name="AeE­ [0]_laroux_2_41-06농림16_보건위생정책과" xfId="191"/>
    <cellStyle name="ÅëÈ­ [0]_laroux_2_41-06농림16_보건위생정책과" xfId="192"/>
    <cellStyle name="AeE­ [0]_laroux_2_41-06농림16_시군구" xfId="193"/>
    <cellStyle name="ÅëÈ­ [0]_laroux_2_41-06농림16_시군구" xfId="194"/>
    <cellStyle name="AeE­ [0]_laroux_2_41-06농림16_안산시" xfId="195"/>
    <cellStyle name="ÅëÈ­ [0]_laroux_2_41-06농림16_안산시" xfId="196"/>
    <cellStyle name="AeE­ [0]_laroux_2_41-06농림16_유통업체현황" xfId="197"/>
    <cellStyle name="ÅëÈ­ [0]_laroux_2_41-06농림16_유통업체현황" xfId="198"/>
    <cellStyle name="AeE­ [0]_laroux_2_41-06농림16_토지정보과(제출)," xfId="199"/>
    <cellStyle name="ÅëÈ­ [0]_laroux_2_41-06농림16_토지정보과(제출)," xfId="200"/>
    <cellStyle name="AeE­ [0]_laroux_2_41-06농림16_평택시" xfId="201"/>
    <cellStyle name="ÅëÈ­ [0]_laroux_2_41-06농림16_평택시" xfId="202"/>
    <cellStyle name="AeE­ [0]_laroux_2_41-06농림41" xfId="203"/>
    <cellStyle name="ÅëÈ­ [0]_laroux_2_41-06농림41" xfId="204"/>
    <cellStyle name="AeE­ [0]_laroux_2_45-09 유통 금융 보험 및 기타서비스(97-109)" xfId="205"/>
    <cellStyle name="ÅëÈ­ [0]_laroux_2_45-09 유통 금융 보험 및 기타서비스(97-109)" xfId="206"/>
    <cellStyle name="AeE­ [0]_laroux_2_46-09 유통 금융 보험 및 기타서비스" xfId="207"/>
    <cellStyle name="ÅëÈ­ [0]_laroux_2_46-09 유통 금융 보험 및 기타서비스" xfId="208"/>
    <cellStyle name="AeE­ [0]_laroux_2_46-11 교통 관광 및 정보통신" xfId="209"/>
    <cellStyle name="ÅëÈ­ [0]_laroux_2_46-11 교통 관광 및 정보통신" xfId="210"/>
    <cellStyle name="AeE­ [0]_laroux_2_48-06 농림수산업" xfId="211"/>
    <cellStyle name="ÅëÈ­ [0]_laroux_2_48-06 농림수산업" xfId="212"/>
    <cellStyle name="AeE­ [0]_laroux_2_48-09 유통 금융 보험 및 기타서비스" xfId="213"/>
    <cellStyle name="ÅëÈ­ [0]_laroux_2_48-09 유통 금융 보험 및 기타서비스" xfId="214"/>
    <cellStyle name="AeE­ [0]_laroux_2_48-10 주택 건설" xfId="215"/>
    <cellStyle name="ÅëÈ­ [0]_laroux_2_48-10 주택 건설" xfId="216"/>
    <cellStyle name="AeE­ [0]_laroux_2_48-11 교통 관광 및 정보통신" xfId="217"/>
    <cellStyle name="ÅëÈ­ [0]_laroux_2_48-11 교통 관광 및 정보통신" xfId="218"/>
    <cellStyle name="AeE­ [0]_laroux_2_48-12 보건 및 사회보장" xfId="219"/>
    <cellStyle name="ÅëÈ­ [0]_laroux_2_48-12 보건 및 사회보장" xfId="220"/>
    <cellStyle name="AeE­ [0]_laroux_2_48-13 환경" xfId="221"/>
    <cellStyle name="ÅëÈ­ [0]_laroux_2_48-13 환경" xfId="222"/>
    <cellStyle name="AeE­ [0]_laroux_2_48-14 교육 및 문화" xfId="223"/>
    <cellStyle name="ÅëÈ­ [0]_laroux_2_48-14 교육 및 문화" xfId="224"/>
    <cellStyle name="AeE­ [0]_laroux_2_48-17 공공행정 및 사법" xfId="225"/>
    <cellStyle name="ÅëÈ­ [0]_laroux_2_48-17 공공행정 및 사법" xfId="226"/>
    <cellStyle name="AeE­ [0]_laroux_2_99 재가노인복지시설" xfId="227"/>
    <cellStyle name="ÅëÈ­ [0]_laroux_2_99 재가노인복지시설" xfId="228"/>
    <cellStyle name="AeE­ [0]_laroux_2_99 친환경농산물 인증현황" xfId="229"/>
    <cellStyle name="ÅëÈ­ [0]_laroux_2_99 친환경농산물 인증현황" xfId="230"/>
    <cellStyle name="AeE­ [0]_laroux_2_보건위생정책과" xfId="231"/>
    <cellStyle name="ÅëÈ­ [0]_laroux_2_보건위생정책과" xfId="232"/>
    <cellStyle name="AeE­ [0]_laroux_2_시군구" xfId="233"/>
    <cellStyle name="ÅëÈ­ [0]_laroux_2_시군구" xfId="234"/>
    <cellStyle name="AeE­ [0]_laroux_2_안산시" xfId="235"/>
    <cellStyle name="ÅëÈ­ [0]_laroux_2_안산시" xfId="236"/>
    <cellStyle name="AeE­ [0]_laroux_2_유통업체현황" xfId="237"/>
    <cellStyle name="ÅëÈ­ [0]_laroux_2_유통업체현황" xfId="238"/>
    <cellStyle name="AeE­ [0]_laroux_2_토지정보과(제출)," xfId="239"/>
    <cellStyle name="ÅëÈ­ [0]_laroux_2_토지정보과(제출)," xfId="240"/>
    <cellStyle name="AeE­ [0]_laroux_2_평택시" xfId="241"/>
    <cellStyle name="ÅëÈ­ [0]_laroux_2_평택시" xfId="242"/>
    <cellStyle name="AeE­ [0]_Sheet1" xfId="243"/>
    <cellStyle name="ÅëÈ­ [0]_Sheet1" xfId="244"/>
    <cellStyle name="AeE­ [0]_Sheet1_45-09 유통 금융 보험 및 기타서비스(97-109)" xfId="245"/>
    <cellStyle name="ÅëÈ­ [0]_Sheet1_45-09 유통 금융 보험 및 기타서비스(97-109)" xfId="246"/>
    <cellStyle name="AeE­ [0]_Sheet1_46-09 유통 금융 보험 및 기타서비스" xfId="247"/>
    <cellStyle name="ÅëÈ­ [0]_Sheet1_46-09 유통 금융 보험 및 기타서비스" xfId="248"/>
    <cellStyle name="AeE­ [0]_Sheet1_46-11 교통 관광 및 정보통신" xfId="249"/>
    <cellStyle name="ÅëÈ­ [0]_Sheet1_46-11 교통 관광 및 정보통신" xfId="250"/>
    <cellStyle name="AeE­ [0]_Sheet1_48-06 농림수산업" xfId="251"/>
    <cellStyle name="ÅëÈ­ [0]_Sheet1_48-06 농림수산업" xfId="252"/>
    <cellStyle name="AeE­ [0]_Sheet1_48-09 유통 금융 보험 및 기타서비스" xfId="253"/>
    <cellStyle name="ÅëÈ­ [0]_Sheet1_48-09 유통 금융 보험 및 기타서비스" xfId="254"/>
    <cellStyle name="AeE­ [0]_Sheet1_48-10 주택 건설" xfId="255"/>
    <cellStyle name="ÅëÈ­ [0]_Sheet1_48-10 주택 건설" xfId="256"/>
    <cellStyle name="AeE­ [0]_Sheet1_48-11 교통 관광 및 정보통신" xfId="257"/>
    <cellStyle name="ÅëÈ­ [0]_Sheet1_48-11 교통 관광 및 정보통신" xfId="258"/>
    <cellStyle name="AeE­ [0]_Sheet1_48-12 보건 및 사회보장" xfId="259"/>
    <cellStyle name="ÅëÈ­ [0]_Sheet1_48-12 보건 및 사회보장" xfId="260"/>
    <cellStyle name="AeE­ [0]_Sheet1_48-13 환경" xfId="261"/>
    <cellStyle name="ÅëÈ­ [0]_Sheet1_48-13 환경" xfId="262"/>
    <cellStyle name="AeE­ [0]_Sheet1_48-14 교육 및 문화" xfId="263"/>
    <cellStyle name="ÅëÈ­ [0]_Sheet1_48-14 교육 및 문화" xfId="264"/>
    <cellStyle name="AeE­ [0]_Sheet1_48-17 공공행정 및 사법" xfId="265"/>
    <cellStyle name="ÅëÈ­ [0]_Sheet1_48-17 공공행정 및 사법" xfId="266"/>
    <cellStyle name="AeE­ [0]_Sheet1_99 재가노인복지시설" xfId="267"/>
    <cellStyle name="ÅëÈ­ [0]_Sheet1_99 재가노인복지시설" xfId="268"/>
    <cellStyle name="AeE­ [0]_Sheet1_99 친환경농산물 인증현황" xfId="269"/>
    <cellStyle name="ÅëÈ­ [0]_Sheet1_99 친환경농산물 인증현황" xfId="270"/>
    <cellStyle name="AeE­ [0]_Sheet1_보건위생정책과" xfId="271"/>
    <cellStyle name="ÅëÈ­ [0]_Sheet1_보건위생정책과" xfId="272"/>
    <cellStyle name="AeE­ [0]_Sheet1_시군구" xfId="273"/>
    <cellStyle name="ÅëÈ­ [0]_Sheet1_시군구" xfId="274"/>
    <cellStyle name="AeE­ [0]_Sheet1_안산시" xfId="275"/>
    <cellStyle name="ÅëÈ­ [0]_Sheet1_안산시" xfId="276"/>
    <cellStyle name="AeE­ [0]_Sheet1_유통업체현황" xfId="277"/>
    <cellStyle name="ÅëÈ­ [0]_Sheet1_유통업체현황" xfId="278"/>
    <cellStyle name="AeE­ [0]_Sheet1_토지정보과(제출)," xfId="279"/>
    <cellStyle name="ÅëÈ­ [0]_Sheet1_토지정보과(제출)," xfId="280"/>
    <cellStyle name="AeE­ [0]_Sheet1_평택시" xfId="281"/>
    <cellStyle name="ÅëÈ­ [0]_Sheet1_평택시" xfId="282"/>
    <cellStyle name="ÅëÈ­_¼ÕÀÍ¿¹»ê" xfId="283"/>
    <cellStyle name="AeE­_¼OAI¿¹≫e" xfId="284"/>
    <cellStyle name="ÅëÈ­_ÀÎ°Çºñ,¿ÜÁÖºñ" xfId="285"/>
    <cellStyle name="AeE­_AI°Cºn,μμ±Þºn" xfId="286"/>
    <cellStyle name="ÅëÈ­_laroux" xfId="287"/>
    <cellStyle name="AeE­_laroux_1" xfId="288"/>
    <cellStyle name="ÅëÈ­_laroux_1" xfId="289"/>
    <cellStyle name="AeE­_laroux_1_45-09 유통 금융 보험 및 기타서비스(97-109)" xfId="290"/>
    <cellStyle name="ÅëÈ­_laroux_1_45-09 유통 금융 보험 및 기타서비스(97-109)" xfId="291"/>
    <cellStyle name="AeE­_laroux_1_46-09 유통 금융 보험 및 기타서비스" xfId="292"/>
    <cellStyle name="ÅëÈ­_laroux_1_46-09 유통 금융 보험 및 기타서비스" xfId="293"/>
    <cellStyle name="AeE­_laroux_1_46-11 교통 관광 및 정보통신" xfId="294"/>
    <cellStyle name="ÅëÈ­_laroux_1_46-11 교통 관광 및 정보통신" xfId="295"/>
    <cellStyle name="AeE­_laroux_1_48-06 농림수산업" xfId="296"/>
    <cellStyle name="ÅëÈ­_laroux_1_48-06 농림수산업" xfId="297"/>
    <cellStyle name="AeE­_laroux_1_48-09 유통 금융 보험 및 기타서비스" xfId="298"/>
    <cellStyle name="ÅëÈ­_laroux_1_48-09 유통 금융 보험 및 기타서비스" xfId="299"/>
    <cellStyle name="AeE­_laroux_1_48-10 주택 건설" xfId="300"/>
    <cellStyle name="ÅëÈ­_laroux_1_48-10 주택 건설" xfId="301"/>
    <cellStyle name="AeE­_laroux_1_48-11 교통 관광 및 정보통신" xfId="302"/>
    <cellStyle name="ÅëÈ­_laroux_1_48-11 교통 관광 및 정보통신" xfId="303"/>
    <cellStyle name="AeE­_laroux_1_48-12 보건 및 사회보장" xfId="304"/>
    <cellStyle name="ÅëÈ­_laroux_1_48-12 보건 및 사회보장" xfId="305"/>
    <cellStyle name="AeE­_laroux_1_48-13 환경" xfId="306"/>
    <cellStyle name="ÅëÈ­_laroux_1_48-13 환경" xfId="307"/>
    <cellStyle name="AeE­_laroux_1_48-14 교육 및 문화" xfId="308"/>
    <cellStyle name="ÅëÈ­_laroux_1_48-14 교육 및 문화" xfId="309"/>
    <cellStyle name="AeE­_laroux_1_48-17 공공행정 및 사법" xfId="310"/>
    <cellStyle name="ÅëÈ­_laroux_1_48-17 공공행정 및 사법" xfId="311"/>
    <cellStyle name="AeE­_laroux_1_99 재가노인복지시설" xfId="312"/>
    <cellStyle name="ÅëÈ­_laroux_1_99 재가노인복지시설" xfId="313"/>
    <cellStyle name="AeE­_laroux_1_99 친환경농산물 인증현황" xfId="314"/>
    <cellStyle name="ÅëÈ­_laroux_1_99 친환경농산물 인증현황" xfId="315"/>
    <cellStyle name="AeE­_laroux_1_보건위생정책과" xfId="316"/>
    <cellStyle name="ÅëÈ­_laroux_1_보건위생정책과" xfId="317"/>
    <cellStyle name="AeE­_laroux_1_시군구" xfId="318"/>
    <cellStyle name="ÅëÈ­_laroux_1_시군구" xfId="319"/>
    <cellStyle name="AeE­_laroux_1_안산시" xfId="320"/>
    <cellStyle name="ÅëÈ­_laroux_1_안산시" xfId="321"/>
    <cellStyle name="AeE­_laroux_1_유통업체현황" xfId="322"/>
    <cellStyle name="ÅëÈ­_laroux_1_유통업체현황" xfId="323"/>
    <cellStyle name="AeE­_laroux_1_토지정보과(제출)," xfId="324"/>
    <cellStyle name="ÅëÈ­_laroux_1_토지정보과(제출)," xfId="325"/>
    <cellStyle name="AeE­_laroux_1_평택시" xfId="326"/>
    <cellStyle name="ÅëÈ­_laroux_1_평택시" xfId="327"/>
    <cellStyle name="AeE­_laroux_2" xfId="328"/>
    <cellStyle name="ÅëÈ­_laroux_2" xfId="329"/>
    <cellStyle name="AeE­_laroux_2_41-06농림16" xfId="330"/>
    <cellStyle name="ÅëÈ­_laroux_2_41-06농림16" xfId="331"/>
    <cellStyle name="AeE­_laroux_2_41-06농림16_45-09 유통 금융 보험 및 기타서비스(97-109)" xfId="332"/>
    <cellStyle name="ÅëÈ­_laroux_2_41-06농림16_45-09 유통 금융 보험 및 기타서비스(97-109)" xfId="333"/>
    <cellStyle name="AeE­_laroux_2_41-06농림16_46-09 유통 금융 보험 및 기타서비스" xfId="334"/>
    <cellStyle name="ÅëÈ­_laroux_2_41-06농림16_46-09 유통 금융 보험 및 기타서비스" xfId="335"/>
    <cellStyle name="AeE­_laroux_2_41-06농림16_46-11 교통 관광 및 정보통신" xfId="336"/>
    <cellStyle name="ÅëÈ­_laroux_2_41-06농림16_46-11 교통 관광 및 정보통신" xfId="337"/>
    <cellStyle name="AeE­_laroux_2_41-06농림16_48-06 농림수산업" xfId="338"/>
    <cellStyle name="ÅëÈ­_laroux_2_41-06농림16_48-06 농림수산업" xfId="339"/>
    <cellStyle name="AeE­_laroux_2_41-06농림16_48-09 유통 금융 보험 및 기타서비스" xfId="340"/>
    <cellStyle name="ÅëÈ­_laroux_2_41-06농림16_48-09 유통 금융 보험 및 기타서비스" xfId="341"/>
    <cellStyle name="AeE­_laroux_2_41-06농림16_48-10 주택 건설" xfId="342"/>
    <cellStyle name="ÅëÈ­_laroux_2_41-06농림16_48-10 주택 건설" xfId="343"/>
    <cellStyle name="AeE­_laroux_2_41-06농림16_48-11 교통 관광 및 정보통신" xfId="344"/>
    <cellStyle name="ÅëÈ­_laroux_2_41-06농림16_48-11 교통 관광 및 정보통신" xfId="345"/>
    <cellStyle name="AeE­_laroux_2_41-06농림16_48-12 보건 및 사회보장" xfId="346"/>
    <cellStyle name="ÅëÈ­_laroux_2_41-06농림16_48-12 보건 및 사회보장" xfId="347"/>
    <cellStyle name="AeE­_laroux_2_41-06농림16_48-13 환경" xfId="348"/>
    <cellStyle name="ÅëÈ­_laroux_2_41-06농림16_48-13 환경" xfId="349"/>
    <cellStyle name="AeE­_laroux_2_41-06농림16_48-14 교육 및 문화" xfId="350"/>
    <cellStyle name="ÅëÈ­_laroux_2_41-06농림16_48-14 교육 및 문화" xfId="351"/>
    <cellStyle name="AeE­_laroux_2_41-06농림16_48-17 공공행정 및 사법" xfId="352"/>
    <cellStyle name="ÅëÈ­_laroux_2_41-06농림16_48-17 공공행정 및 사법" xfId="353"/>
    <cellStyle name="AeE­_laroux_2_41-06농림16_99 재가노인복지시설" xfId="354"/>
    <cellStyle name="ÅëÈ­_laroux_2_41-06농림16_99 재가노인복지시설" xfId="355"/>
    <cellStyle name="AeE­_laroux_2_41-06농림16_99 친환경농산물 인증현황" xfId="356"/>
    <cellStyle name="ÅëÈ­_laroux_2_41-06농림16_99 친환경농산물 인증현황" xfId="357"/>
    <cellStyle name="AeE­_laroux_2_41-06농림16_보건위생정책과" xfId="358"/>
    <cellStyle name="ÅëÈ­_laroux_2_41-06농림16_보건위생정책과" xfId="359"/>
    <cellStyle name="AeE­_laroux_2_41-06농림16_시군구" xfId="360"/>
    <cellStyle name="ÅëÈ­_laroux_2_41-06농림16_시군구" xfId="361"/>
    <cellStyle name="AeE­_laroux_2_41-06농림16_안산시" xfId="362"/>
    <cellStyle name="ÅëÈ­_laroux_2_41-06농림16_안산시" xfId="363"/>
    <cellStyle name="AeE­_laroux_2_41-06농림16_유통업체현황" xfId="364"/>
    <cellStyle name="ÅëÈ­_laroux_2_41-06농림16_유통업체현황" xfId="365"/>
    <cellStyle name="AeE­_laroux_2_41-06농림16_토지정보과(제출)," xfId="366"/>
    <cellStyle name="ÅëÈ­_laroux_2_41-06농림16_토지정보과(제출)," xfId="367"/>
    <cellStyle name="AeE­_laroux_2_41-06농림16_평택시" xfId="368"/>
    <cellStyle name="ÅëÈ­_laroux_2_41-06농림16_평택시" xfId="369"/>
    <cellStyle name="AeE­_laroux_2_41-06농림41" xfId="370"/>
    <cellStyle name="ÅëÈ­_laroux_2_41-06농림41" xfId="371"/>
    <cellStyle name="AeE­_laroux_2_45-09 유통 금융 보험 및 기타서비스(97-109)" xfId="372"/>
    <cellStyle name="ÅëÈ­_laroux_2_45-09 유통 금융 보험 및 기타서비스(97-109)" xfId="373"/>
    <cellStyle name="AeE­_laroux_2_46-09 유통 금융 보험 및 기타서비스" xfId="374"/>
    <cellStyle name="ÅëÈ­_laroux_2_46-09 유통 금융 보험 및 기타서비스" xfId="375"/>
    <cellStyle name="AeE­_laroux_2_46-11 교통 관광 및 정보통신" xfId="376"/>
    <cellStyle name="ÅëÈ­_laroux_2_46-11 교통 관광 및 정보통신" xfId="377"/>
    <cellStyle name="AeE­_laroux_2_48-06 농림수산업" xfId="378"/>
    <cellStyle name="ÅëÈ­_laroux_2_48-06 농림수산업" xfId="379"/>
    <cellStyle name="AeE­_laroux_2_48-09 유통 금융 보험 및 기타서비스" xfId="380"/>
    <cellStyle name="ÅëÈ­_laroux_2_48-09 유통 금융 보험 및 기타서비스" xfId="381"/>
    <cellStyle name="AeE­_laroux_2_48-10 주택 건설" xfId="382"/>
    <cellStyle name="ÅëÈ­_laroux_2_48-10 주택 건설" xfId="383"/>
    <cellStyle name="AeE­_laroux_2_48-11 교통 관광 및 정보통신" xfId="384"/>
    <cellStyle name="ÅëÈ­_laroux_2_48-11 교통 관광 및 정보통신" xfId="385"/>
    <cellStyle name="AeE­_laroux_2_48-12 보건 및 사회보장" xfId="386"/>
    <cellStyle name="ÅëÈ­_laroux_2_48-12 보건 및 사회보장" xfId="387"/>
    <cellStyle name="AeE­_laroux_2_48-13 환경" xfId="388"/>
    <cellStyle name="ÅëÈ­_laroux_2_48-13 환경" xfId="389"/>
    <cellStyle name="AeE­_laroux_2_48-14 교육 및 문화" xfId="390"/>
    <cellStyle name="ÅëÈ­_laroux_2_48-14 교육 및 문화" xfId="391"/>
    <cellStyle name="AeE­_laroux_2_48-17 공공행정 및 사법" xfId="392"/>
    <cellStyle name="ÅëÈ­_laroux_2_48-17 공공행정 및 사법" xfId="393"/>
    <cellStyle name="AeE­_laroux_2_99 재가노인복지시설" xfId="394"/>
    <cellStyle name="ÅëÈ­_laroux_2_99 재가노인복지시설" xfId="395"/>
    <cellStyle name="AeE­_laroux_2_99 친환경농산물 인증현황" xfId="396"/>
    <cellStyle name="ÅëÈ­_laroux_2_99 친환경농산물 인증현황" xfId="397"/>
    <cellStyle name="AeE­_laroux_2_보건위생정책과" xfId="398"/>
    <cellStyle name="ÅëÈ­_laroux_2_보건위생정책과" xfId="399"/>
    <cellStyle name="AeE­_laroux_2_시군구" xfId="400"/>
    <cellStyle name="ÅëÈ­_laroux_2_시군구" xfId="401"/>
    <cellStyle name="AeE­_laroux_2_안산시" xfId="402"/>
    <cellStyle name="ÅëÈ­_laroux_2_안산시" xfId="403"/>
    <cellStyle name="AeE­_laroux_2_유통업체현황" xfId="404"/>
    <cellStyle name="ÅëÈ­_laroux_2_유통업체현황" xfId="405"/>
    <cellStyle name="AeE­_laroux_2_토지정보과(제출)," xfId="406"/>
    <cellStyle name="ÅëÈ­_laroux_2_토지정보과(제출)," xfId="407"/>
    <cellStyle name="AeE­_laroux_2_평택시" xfId="408"/>
    <cellStyle name="ÅëÈ­_laroux_2_평택시" xfId="409"/>
    <cellStyle name="AeE­_Sheet1" xfId="410"/>
    <cellStyle name="ÅëÈ­_Sheet1" xfId="411"/>
    <cellStyle name="AeE­_Sheet1_41-06농림16" xfId="412"/>
    <cellStyle name="ÅëÈ­_Sheet1_41-06농림16" xfId="413"/>
    <cellStyle name="AeE­_Sheet1_41-06농림16_45-09 유통 금융 보험 및 기타서비스(97-109)" xfId="414"/>
    <cellStyle name="ÅëÈ­_Sheet1_41-06농림16_45-09 유통 금융 보험 및 기타서비스(97-109)" xfId="415"/>
    <cellStyle name="AeE­_Sheet1_41-06농림16_46-09 유통 금융 보험 및 기타서비스" xfId="416"/>
    <cellStyle name="ÅëÈ­_Sheet1_41-06농림16_46-09 유통 금융 보험 및 기타서비스" xfId="417"/>
    <cellStyle name="AeE­_Sheet1_41-06농림16_46-11 교통 관광 및 정보통신" xfId="418"/>
    <cellStyle name="ÅëÈ­_Sheet1_41-06농림16_46-11 교통 관광 및 정보통신" xfId="419"/>
    <cellStyle name="AeE­_Sheet1_41-06농림16_48-06 농림수산업" xfId="420"/>
    <cellStyle name="ÅëÈ­_Sheet1_41-06농림16_48-06 농림수산업" xfId="421"/>
    <cellStyle name="AeE­_Sheet1_41-06농림16_48-09 유통 금융 보험 및 기타서비스" xfId="422"/>
    <cellStyle name="ÅëÈ­_Sheet1_41-06농림16_48-09 유통 금융 보험 및 기타서비스" xfId="423"/>
    <cellStyle name="AeE­_Sheet1_41-06농림16_48-10 주택 건설" xfId="424"/>
    <cellStyle name="ÅëÈ­_Sheet1_41-06농림16_48-10 주택 건설" xfId="425"/>
    <cellStyle name="AeE­_Sheet1_41-06농림16_48-11 교통 관광 및 정보통신" xfId="426"/>
    <cellStyle name="ÅëÈ­_Sheet1_41-06농림16_48-11 교통 관광 및 정보통신" xfId="427"/>
    <cellStyle name="AeE­_Sheet1_41-06농림16_48-12 보건 및 사회보장" xfId="428"/>
    <cellStyle name="ÅëÈ­_Sheet1_41-06농림16_48-12 보건 및 사회보장" xfId="429"/>
    <cellStyle name="AeE­_Sheet1_41-06농림16_48-13 환경" xfId="430"/>
    <cellStyle name="ÅëÈ­_Sheet1_41-06농림16_48-13 환경" xfId="431"/>
    <cellStyle name="AeE­_Sheet1_41-06농림16_48-14 교육 및 문화" xfId="432"/>
    <cellStyle name="ÅëÈ­_Sheet1_41-06농림16_48-14 교육 및 문화" xfId="433"/>
    <cellStyle name="AeE­_Sheet1_41-06농림16_48-17 공공행정 및 사법" xfId="434"/>
    <cellStyle name="ÅëÈ­_Sheet1_41-06농림16_48-17 공공행정 및 사법" xfId="435"/>
    <cellStyle name="AeE­_Sheet1_41-06농림16_99 재가노인복지시설" xfId="436"/>
    <cellStyle name="ÅëÈ­_Sheet1_41-06농림16_99 재가노인복지시설" xfId="437"/>
    <cellStyle name="AeE­_Sheet1_41-06농림16_99 친환경농산물 인증현황" xfId="438"/>
    <cellStyle name="ÅëÈ­_Sheet1_41-06농림16_99 친환경농산물 인증현황" xfId="439"/>
    <cellStyle name="AeE­_Sheet1_41-06농림16_보건위생정책과" xfId="440"/>
    <cellStyle name="ÅëÈ­_Sheet1_41-06농림16_보건위생정책과" xfId="441"/>
    <cellStyle name="AeE­_Sheet1_41-06농림16_시군구" xfId="442"/>
    <cellStyle name="ÅëÈ­_Sheet1_41-06농림16_시군구" xfId="443"/>
    <cellStyle name="AeE­_Sheet1_41-06농림16_안산시" xfId="444"/>
    <cellStyle name="ÅëÈ­_Sheet1_41-06농림16_안산시" xfId="445"/>
    <cellStyle name="AeE­_Sheet1_41-06농림16_유통업체현황" xfId="446"/>
    <cellStyle name="ÅëÈ­_Sheet1_41-06농림16_유통업체현황" xfId="447"/>
    <cellStyle name="AeE­_Sheet1_41-06농림16_토지정보과(제출)," xfId="448"/>
    <cellStyle name="ÅëÈ­_Sheet1_41-06농림16_토지정보과(제출)," xfId="449"/>
    <cellStyle name="AeE­_Sheet1_41-06농림16_평택시" xfId="450"/>
    <cellStyle name="ÅëÈ­_Sheet1_41-06농림16_평택시" xfId="451"/>
    <cellStyle name="AeE­_Sheet1_41-06농림41" xfId="452"/>
    <cellStyle name="ÅëÈ­_Sheet1_41-06농림41" xfId="453"/>
    <cellStyle name="AeE­_Sheet1_45-09 유통 금융 보험 및 기타서비스(97-109)" xfId="454"/>
    <cellStyle name="ÅëÈ­_Sheet1_45-09 유통 금융 보험 및 기타서비스(97-109)" xfId="455"/>
    <cellStyle name="AeE­_Sheet1_46-09 유통 금융 보험 및 기타서비스" xfId="456"/>
    <cellStyle name="ÅëÈ­_Sheet1_46-09 유통 금융 보험 및 기타서비스" xfId="457"/>
    <cellStyle name="AeE­_Sheet1_46-11 교통 관광 및 정보통신" xfId="458"/>
    <cellStyle name="ÅëÈ­_Sheet1_46-11 교통 관광 및 정보통신" xfId="459"/>
    <cellStyle name="AeE­_Sheet1_48-06 농림수산업" xfId="460"/>
    <cellStyle name="ÅëÈ­_Sheet1_48-06 농림수산업" xfId="461"/>
    <cellStyle name="AeE­_Sheet1_48-09 유통 금융 보험 및 기타서비스" xfId="462"/>
    <cellStyle name="ÅëÈ­_Sheet1_48-09 유통 금융 보험 및 기타서비스" xfId="463"/>
    <cellStyle name="AeE­_Sheet1_48-10 주택 건설" xfId="464"/>
    <cellStyle name="ÅëÈ­_Sheet1_48-10 주택 건설" xfId="465"/>
    <cellStyle name="AeE­_Sheet1_48-11 교통 관광 및 정보통신" xfId="466"/>
    <cellStyle name="ÅëÈ­_Sheet1_48-11 교통 관광 및 정보통신" xfId="467"/>
    <cellStyle name="AeE­_Sheet1_48-12 보건 및 사회보장" xfId="468"/>
    <cellStyle name="ÅëÈ­_Sheet1_48-12 보건 및 사회보장" xfId="469"/>
    <cellStyle name="AeE­_Sheet1_48-13 환경" xfId="470"/>
    <cellStyle name="ÅëÈ­_Sheet1_48-13 환경" xfId="471"/>
    <cellStyle name="AeE­_Sheet1_48-14 교육 및 문화" xfId="472"/>
    <cellStyle name="ÅëÈ­_Sheet1_48-14 교육 및 문화" xfId="473"/>
    <cellStyle name="AeE­_Sheet1_48-17 공공행정 및 사법" xfId="474"/>
    <cellStyle name="ÅëÈ­_Sheet1_48-17 공공행정 및 사법" xfId="475"/>
    <cellStyle name="AeE­_Sheet1_99 재가노인복지시설" xfId="476"/>
    <cellStyle name="ÅëÈ­_Sheet1_99 재가노인복지시설" xfId="477"/>
    <cellStyle name="AeE­_Sheet1_99 친환경농산물 인증현황" xfId="478"/>
    <cellStyle name="ÅëÈ­_Sheet1_99 친환경농산물 인증현황" xfId="479"/>
    <cellStyle name="AeE­_Sheet1_보건위생정책과" xfId="480"/>
    <cellStyle name="ÅëÈ­_Sheet1_보건위생정책과" xfId="481"/>
    <cellStyle name="AeE­_Sheet1_시군구" xfId="482"/>
    <cellStyle name="ÅëÈ­_Sheet1_시군구" xfId="483"/>
    <cellStyle name="AeE­_Sheet1_안산시" xfId="484"/>
    <cellStyle name="ÅëÈ­_Sheet1_안산시" xfId="485"/>
    <cellStyle name="AeE­_Sheet1_유통업체현황" xfId="486"/>
    <cellStyle name="ÅëÈ­_Sheet1_유통업체현황" xfId="487"/>
    <cellStyle name="AeE­_Sheet1_토지정보과(제출)," xfId="488"/>
    <cellStyle name="ÅëÈ­_Sheet1_토지정보과(제출)," xfId="489"/>
    <cellStyle name="AeE­_Sheet1_평택시" xfId="490"/>
    <cellStyle name="ÅëÈ­_Sheet1_평택시" xfId="491"/>
    <cellStyle name="ALIGNMENT" xfId="10"/>
    <cellStyle name="ALIGNMENT 2" xfId="57"/>
    <cellStyle name="ÄÞ¸¶ [0]_¼ÕÀÍ¿¹»ê" xfId="492"/>
    <cellStyle name="AÞ¸¶ [0]_¼OAI¿¹≫e" xfId="493"/>
    <cellStyle name="ÄÞ¸¶ [0]_ÀÎ°Çºñ,¿ÜÁÖºñ" xfId="494"/>
    <cellStyle name="AÞ¸¶ [0]_AI°Cºn,μμ±Þºn" xfId="495"/>
    <cellStyle name="ÄÞ¸¶ [0]_laroux" xfId="496"/>
    <cellStyle name="AÞ¸¶ [0]_laroux_1" xfId="497"/>
    <cellStyle name="ÄÞ¸¶ [0]_laroux_1" xfId="498"/>
    <cellStyle name="AÞ¸¶ [0]_Sheet1" xfId="499"/>
    <cellStyle name="ÄÞ¸¶ [0]_Sheet1" xfId="500"/>
    <cellStyle name="AÞ¸¶ [0]_Sheet1_45-09 유통 금융 보험 및 기타서비스(97-109)" xfId="501"/>
    <cellStyle name="ÄÞ¸¶ [0]_Sheet1_45-09 유통 금융 보험 및 기타서비스(97-109)" xfId="502"/>
    <cellStyle name="AÞ¸¶ [0]_Sheet1_46-09 유통 금융 보험 및 기타서비스" xfId="503"/>
    <cellStyle name="ÄÞ¸¶ [0]_Sheet1_46-09 유통 금융 보험 및 기타서비스" xfId="504"/>
    <cellStyle name="AÞ¸¶ [0]_Sheet1_46-11 교통 관광 및 정보통신" xfId="505"/>
    <cellStyle name="ÄÞ¸¶ [0]_Sheet1_46-11 교통 관광 및 정보통신" xfId="506"/>
    <cellStyle name="AÞ¸¶ [0]_Sheet1_48-06 농림수산업" xfId="507"/>
    <cellStyle name="ÄÞ¸¶ [0]_Sheet1_48-06 농림수산업" xfId="508"/>
    <cellStyle name="AÞ¸¶ [0]_Sheet1_48-09 유통 금융 보험 및 기타서비스" xfId="509"/>
    <cellStyle name="ÄÞ¸¶ [0]_Sheet1_48-09 유통 금융 보험 및 기타서비스" xfId="510"/>
    <cellStyle name="AÞ¸¶ [0]_Sheet1_48-10 주택 건설" xfId="511"/>
    <cellStyle name="ÄÞ¸¶ [0]_Sheet1_48-10 주택 건설" xfId="512"/>
    <cellStyle name="AÞ¸¶ [0]_Sheet1_48-11 교통 관광 및 정보통신" xfId="513"/>
    <cellStyle name="ÄÞ¸¶ [0]_Sheet1_48-11 교통 관광 및 정보통신" xfId="514"/>
    <cellStyle name="AÞ¸¶ [0]_Sheet1_48-12 보건 및 사회보장" xfId="515"/>
    <cellStyle name="ÄÞ¸¶ [0]_Sheet1_48-12 보건 및 사회보장" xfId="516"/>
    <cellStyle name="AÞ¸¶ [0]_Sheet1_48-13 환경" xfId="517"/>
    <cellStyle name="ÄÞ¸¶ [0]_Sheet1_48-13 환경" xfId="518"/>
    <cellStyle name="AÞ¸¶ [0]_Sheet1_48-14 교육 및 문화" xfId="519"/>
    <cellStyle name="ÄÞ¸¶ [0]_Sheet1_48-14 교육 및 문화" xfId="520"/>
    <cellStyle name="AÞ¸¶ [0]_Sheet1_48-17 공공행정 및 사법" xfId="521"/>
    <cellStyle name="ÄÞ¸¶ [0]_Sheet1_48-17 공공행정 및 사법" xfId="522"/>
    <cellStyle name="AÞ¸¶ [0]_Sheet1_99 재가노인복지시설" xfId="523"/>
    <cellStyle name="ÄÞ¸¶ [0]_Sheet1_99 재가노인복지시설" xfId="524"/>
    <cellStyle name="AÞ¸¶ [0]_Sheet1_99 친환경농산물 인증현황" xfId="525"/>
    <cellStyle name="ÄÞ¸¶ [0]_Sheet1_99 친환경농산물 인증현황" xfId="526"/>
    <cellStyle name="AÞ¸¶ [0]_Sheet1_보건위생정책과" xfId="527"/>
    <cellStyle name="ÄÞ¸¶ [0]_Sheet1_보건위생정책과" xfId="528"/>
    <cellStyle name="AÞ¸¶ [0]_Sheet1_시군구" xfId="529"/>
    <cellStyle name="ÄÞ¸¶ [0]_Sheet1_시군구" xfId="530"/>
    <cellStyle name="AÞ¸¶ [0]_Sheet1_안산시" xfId="531"/>
    <cellStyle name="ÄÞ¸¶ [0]_Sheet1_안산시" xfId="532"/>
    <cellStyle name="AÞ¸¶ [0]_Sheet1_유통업체현황" xfId="533"/>
    <cellStyle name="ÄÞ¸¶ [0]_Sheet1_유통업체현황" xfId="534"/>
    <cellStyle name="AÞ¸¶ [0]_Sheet1_토지정보과(제출)," xfId="535"/>
    <cellStyle name="ÄÞ¸¶ [0]_Sheet1_토지정보과(제출)," xfId="536"/>
    <cellStyle name="AÞ¸¶ [0]_Sheet1_평택시" xfId="537"/>
    <cellStyle name="ÄÞ¸¶ [0]_Sheet1_평택시" xfId="538"/>
    <cellStyle name="ÄÞ¸¶_¼ÕÀÍ¿¹»ê" xfId="539"/>
    <cellStyle name="AÞ¸¶_¼OAI¿¹≫e" xfId="540"/>
    <cellStyle name="ÄÞ¸¶_ÀÎ°Çºñ,¿ÜÁÖºñ" xfId="541"/>
    <cellStyle name="AÞ¸¶_AI°Cºn,μμ±Þºn" xfId="542"/>
    <cellStyle name="ÄÞ¸¶_laroux" xfId="543"/>
    <cellStyle name="AÞ¸¶_laroux_1" xfId="544"/>
    <cellStyle name="ÄÞ¸¶_laroux_1" xfId="545"/>
    <cellStyle name="AÞ¸¶_Sheet1" xfId="546"/>
    <cellStyle name="ÄÞ¸¶_Sheet1" xfId="547"/>
    <cellStyle name="AÞ¸¶_Sheet1_41-06농림16" xfId="548"/>
    <cellStyle name="ÄÞ¸¶_Sheet1_41-06농림16" xfId="549"/>
    <cellStyle name="AÞ¸¶_Sheet1_41-06농림16_45-09 유통 금융 보험 및 기타서비스(97-109)" xfId="550"/>
    <cellStyle name="ÄÞ¸¶_Sheet1_41-06농림16_45-09 유통 금융 보험 및 기타서비스(97-109)" xfId="551"/>
    <cellStyle name="AÞ¸¶_Sheet1_41-06농림16_46-09 유통 금융 보험 및 기타서비스" xfId="552"/>
    <cellStyle name="ÄÞ¸¶_Sheet1_41-06농림16_46-09 유통 금융 보험 및 기타서비스" xfId="553"/>
    <cellStyle name="AÞ¸¶_Sheet1_41-06농림16_46-11 교통 관광 및 정보통신" xfId="554"/>
    <cellStyle name="ÄÞ¸¶_Sheet1_41-06농림16_46-11 교통 관광 및 정보통신" xfId="555"/>
    <cellStyle name="AÞ¸¶_Sheet1_41-06농림16_48-06 농림수산업" xfId="556"/>
    <cellStyle name="ÄÞ¸¶_Sheet1_41-06농림16_48-06 농림수산업" xfId="557"/>
    <cellStyle name="AÞ¸¶_Sheet1_41-06농림16_48-09 유통 금융 보험 및 기타서비스" xfId="558"/>
    <cellStyle name="ÄÞ¸¶_Sheet1_41-06농림16_48-09 유통 금융 보험 및 기타서비스" xfId="559"/>
    <cellStyle name="AÞ¸¶_Sheet1_41-06농림16_48-10 주택 건설" xfId="560"/>
    <cellStyle name="ÄÞ¸¶_Sheet1_41-06농림16_48-10 주택 건설" xfId="561"/>
    <cellStyle name="AÞ¸¶_Sheet1_41-06농림16_48-11 교통 관광 및 정보통신" xfId="562"/>
    <cellStyle name="ÄÞ¸¶_Sheet1_41-06농림16_48-11 교통 관광 및 정보통신" xfId="563"/>
    <cellStyle name="AÞ¸¶_Sheet1_41-06농림16_48-12 보건 및 사회보장" xfId="564"/>
    <cellStyle name="ÄÞ¸¶_Sheet1_41-06농림16_48-12 보건 및 사회보장" xfId="565"/>
    <cellStyle name="AÞ¸¶_Sheet1_41-06농림16_48-13 환경" xfId="566"/>
    <cellStyle name="ÄÞ¸¶_Sheet1_41-06농림16_48-13 환경" xfId="567"/>
    <cellStyle name="AÞ¸¶_Sheet1_41-06농림16_48-14 교육 및 문화" xfId="568"/>
    <cellStyle name="ÄÞ¸¶_Sheet1_41-06농림16_48-14 교육 및 문화" xfId="569"/>
    <cellStyle name="AÞ¸¶_Sheet1_41-06농림16_48-17 공공행정 및 사법" xfId="570"/>
    <cellStyle name="ÄÞ¸¶_Sheet1_41-06농림16_48-17 공공행정 및 사법" xfId="571"/>
    <cellStyle name="AÞ¸¶_Sheet1_41-06농림16_99 재가노인복지시설" xfId="572"/>
    <cellStyle name="ÄÞ¸¶_Sheet1_41-06농림16_99 재가노인복지시설" xfId="573"/>
    <cellStyle name="AÞ¸¶_Sheet1_41-06농림16_99 친환경농산물 인증현황" xfId="574"/>
    <cellStyle name="ÄÞ¸¶_Sheet1_41-06농림16_99 친환경농산물 인증현황" xfId="575"/>
    <cellStyle name="AÞ¸¶_Sheet1_41-06농림16_보건위생정책과" xfId="576"/>
    <cellStyle name="ÄÞ¸¶_Sheet1_41-06농림16_보건위생정책과" xfId="577"/>
    <cellStyle name="AÞ¸¶_Sheet1_41-06농림16_시군구" xfId="578"/>
    <cellStyle name="ÄÞ¸¶_Sheet1_41-06농림16_시군구" xfId="579"/>
    <cellStyle name="AÞ¸¶_Sheet1_41-06농림16_안산시" xfId="580"/>
    <cellStyle name="ÄÞ¸¶_Sheet1_41-06농림16_안산시" xfId="581"/>
    <cellStyle name="AÞ¸¶_Sheet1_41-06농림16_유통업체현황" xfId="582"/>
    <cellStyle name="ÄÞ¸¶_Sheet1_41-06농림16_유통업체현황" xfId="583"/>
    <cellStyle name="AÞ¸¶_Sheet1_41-06농림16_토지정보과(제출)," xfId="584"/>
    <cellStyle name="ÄÞ¸¶_Sheet1_41-06농림16_토지정보과(제출)," xfId="585"/>
    <cellStyle name="AÞ¸¶_Sheet1_41-06농림16_평택시" xfId="586"/>
    <cellStyle name="ÄÞ¸¶_Sheet1_41-06농림16_평택시" xfId="587"/>
    <cellStyle name="AÞ¸¶_Sheet1_41-06농림41" xfId="588"/>
    <cellStyle name="ÄÞ¸¶_Sheet1_41-06농림41" xfId="589"/>
    <cellStyle name="AÞ¸¶_Sheet1_45-09 유통 금융 보험 및 기타서비스(97-109)" xfId="590"/>
    <cellStyle name="ÄÞ¸¶_Sheet1_45-09 유통 금융 보험 및 기타서비스(97-109)" xfId="591"/>
    <cellStyle name="AÞ¸¶_Sheet1_46-09 유통 금융 보험 및 기타서비스" xfId="592"/>
    <cellStyle name="ÄÞ¸¶_Sheet1_46-09 유통 금융 보험 및 기타서비스" xfId="593"/>
    <cellStyle name="AÞ¸¶_Sheet1_46-11 교통 관광 및 정보통신" xfId="594"/>
    <cellStyle name="ÄÞ¸¶_Sheet1_46-11 교통 관광 및 정보통신" xfId="595"/>
    <cellStyle name="AÞ¸¶_Sheet1_48-06 농림수산업" xfId="596"/>
    <cellStyle name="ÄÞ¸¶_Sheet1_48-06 농림수산업" xfId="597"/>
    <cellStyle name="AÞ¸¶_Sheet1_48-09 유통 금융 보험 및 기타서비스" xfId="598"/>
    <cellStyle name="ÄÞ¸¶_Sheet1_48-09 유통 금융 보험 및 기타서비스" xfId="599"/>
    <cellStyle name="AÞ¸¶_Sheet1_48-10 주택 건설" xfId="600"/>
    <cellStyle name="ÄÞ¸¶_Sheet1_48-10 주택 건설" xfId="601"/>
    <cellStyle name="AÞ¸¶_Sheet1_48-11 교통 관광 및 정보통신" xfId="602"/>
    <cellStyle name="ÄÞ¸¶_Sheet1_48-11 교통 관광 및 정보통신" xfId="603"/>
    <cellStyle name="AÞ¸¶_Sheet1_48-12 보건 및 사회보장" xfId="604"/>
    <cellStyle name="ÄÞ¸¶_Sheet1_48-12 보건 및 사회보장" xfId="605"/>
    <cellStyle name="AÞ¸¶_Sheet1_48-13 환경" xfId="606"/>
    <cellStyle name="ÄÞ¸¶_Sheet1_48-13 환경" xfId="607"/>
    <cellStyle name="AÞ¸¶_Sheet1_48-14 교육 및 문화" xfId="608"/>
    <cellStyle name="ÄÞ¸¶_Sheet1_48-14 교육 및 문화" xfId="609"/>
    <cellStyle name="AÞ¸¶_Sheet1_48-17 공공행정 및 사법" xfId="610"/>
    <cellStyle name="ÄÞ¸¶_Sheet1_48-17 공공행정 및 사법" xfId="611"/>
    <cellStyle name="AÞ¸¶_Sheet1_99 재가노인복지시설" xfId="612"/>
    <cellStyle name="ÄÞ¸¶_Sheet1_99 재가노인복지시설" xfId="613"/>
    <cellStyle name="AÞ¸¶_Sheet1_99 친환경농산물 인증현황" xfId="614"/>
    <cellStyle name="ÄÞ¸¶_Sheet1_99 친환경농산물 인증현황" xfId="615"/>
    <cellStyle name="AÞ¸¶_Sheet1_보건위생정책과" xfId="616"/>
    <cellStyle name="ÄÞ¸¶_Sheet1_보건위생정책과" xfId="617"/>
    <cellStyle name="AÞ¸¶_Sheet1_시군구" xfId="618"/>
    <cellStyle name="ÄÞ¸¶_Sheet1_시군구" xfId="619"/>
    <cellStyle name="AÞ¸¶_Sheet1_안산시" xfId="620"/>
    <cellStyle name="ÄÞ¸¶_Sheet1_안산시" xfId="621"/>
    <cellStyle name="AÞ¸¶_Sheet1_유통업체현황" xfId="622"/>
    <cellStyle name="ÄÞ¸¶_Sheet1_유통업체현황" xfId="623"/>
    <cellStyle name="AÞ¸¶_Sheet1_토지정보과(제출)," xfId="624"/>
    <cellStyle name="ÄÞ¸¶_Sheet1_토지정보과(제출)," xfId="625"/>
    <cellStyle name="AÞ¸¶_Sheet1_평택시" xfId="626"/>
    <cellStyle name="ÄÞ¸¶_Sheet1_평택시" xfId="627"/>
    <cellStyle name="C￥AØ_¿μ¾÷CoE² " xfId="11"/>
    <cellStyle name="Ç¥ÁØ_¼ÕÀÍ¿¹»ê" xfId="628"/>
    <cellStyle name="C￥AØ_¼OAI¿¹≫e" xfId="629"/>
    <cellStyle name="Ç¥ÁØ_ÀÎ°Çºñ,¿ÜÁÖºñ" xfId="630"/>
    <cellStyle name="C￥AØ_AI°Cºn,μμ±Þºn" xfId="631"/>
    <cellStyle name="Ç¥ÁØ_laroux" xfId="632"/>
    <cellStyle name="C￥AØ_laroux_1" xfId="633"/>
    <cellStyle name="Ç¥ÁØ_laroux_1" xfId="634"/>
    <cellStyle name="C￥AØ_laroux_1_Sheet1" xfId="635"/>
    <cellStyle name="Ç¥ÁØ_laroux_1_Sheet1" xfId="636"/>
    <cellStyle name="C￥AØ_laroux_2" xfId="637"/>
    <cellStyle name="Ç¥ÁØ_laroux_2" xfId="638"/>
    <cellStyle name="C￥AØ_laroux_2_Sheet1" xfId="639"/>
    <cellStyle name="Ç¥ÁØ_laroux_2_Sheet1" xfId="640"/>
    <cellStyle name="C￥AØ_laroux_3" xfId="641"/>
    <cellStyle name="Ç¥ÁØ_laroux_3" xfId="642"/>
    <cellStyle name="C￥AØ_laroux_4" xfId="643"/>
    <cellStyle name="Ç¥ÁØ_laroux_4" xfId="644"/>
    <cellStyle name="C￥AØ_laroux_Sheet1" xfId="645"/>
    <cellStyle name="Ç¥ÁØ_laroux_Sheet1" xfId="646"/>
    <cellStyle name="C￥AØ_Sheet1" xfId="647"/>
    <cellStyle name="Ç¥ÁØ_Sheet1" xfId="648"/>
    <cellStyle name="Comma [0]_ SG&amp;A Bridge " xfId="12"/>
    <cellStyle name="comma zerodec" xfId="13"/>
    <cellStyle name="Comma_ SG&amp;A Bridge " xfId="14"/>
    <cellStyle name="Currency [0]_ SG&amp;A Bridge " xfId="15"/>
    <cellStyle name="Currency_ SG&amp;A Bridge " xfId="16"/>
    <cellStyle name="Currency1" xfId="17"/>
    <cellStyle name="Date" xfId="18"/>
    <cellStyle name="Date 2" xfId="58"/>
    <cellStyle name="Dollar (zero dec)" xfId="19"/>
    <cellStyle name="Fixed" xfId="20"/>
    <cellStyle name="Fixed 2" xfId="59"/>
    <cellStyle name="Grey" xfId="21"/>
    <cellStyle name="Grey 2" xfId="60"/>
    <cellStyle name="Header1" xfId="22"/>
    <cellStyle name="Header1 2" xfId="61"/>
    <cellStyle name="Header2" xfId="23"/>
    <cellStyle name="Header2 2" xfId="62"/>
    <cellStyle name="HEADING1" xfId="24"/>
    <cellStyle name="HEADING1 2" xfId="63"/>
    <cellStyle name="HEADING2" xfId="25"/>
    <cellStyle name="HEADING2 2" xfId="64"/>
    <cellStyle name="Input [yellow]" xfId="26"/>
    <cellStyle name="Input [yellow] 2" xfId="65"/>
    <cellStyle name="Milliers [0]_Arabian Spec" xfId="27"/>
    <cellStyle name="Milliers_Arabian Spec" xfId="28"/>
    <cellStyle name="Mon?aire [0]_Arabian Spec" xfId="29"/>
    <cellStyle name="Mon?aire_Arabian Spec" xfId="30"/>
    <cellStyle name="Normal - Style1" xfId="31"/>
    <cellStyle name="Normal - Style1 2" xfId="66"/>
    <cellStyle name="Normal_ SG&amp;A Bridge " xfId="32"/>
    <cellStyle name="Percent [2]" xfId="33"/>
    <cellStyle name="Percent [2] 2" xfId="67"/>
    <cellStyle name="Total" xfId="34"/>
    <cellStyle name="Total 2" xfId="68"/>
    <cellStyle name="강조색1 2" xfId="69"/>
    <cellStyle name="강조색1 3" xfId="649"/>
    <cellStyle name="강조색2 2" xfId="70"/>
    <cellStyle name="강조색2 3" xfId="650"/>
    <cellStyle name="강조색3 2" xfId="71"/>
    <cellStyle name="강조색3 3" xfId="651"/>
    <cellStyle name="강조색4 2" xfId="72"/>
    <cellStyle name="강조색4 3" xfId="652"/>
    <cellStyle name="강조색5 2" xfId="73"/>
    <cellStyle name="강조색5 3" xfId="653"/>
    <cellStyle name="강조색6 2" xfId="74"/>
    <cellStyle name="강조색6 3" xfId="654"/>
    <cellStyle name="경고문 2" xfId="75"/>
    <cellStyle name="계산 2" xfId="76"/>
    <cellStyle name="계산 3" xfId="655"/>
    <cellStyle name="나쁨 2" xfId="77"/>
    <cellStyle name="나쁨 3" xfId="656"/>
    <cellStyle name="메모 2" xfId="78"/>
    <cellStyle name="메모 3" xfId="657"/>
    <cellStyle name="보통 2" xfId="79"/>
    <cellStyle name="보통 3" xfId="658"/>
    <cellStyle name="뷭?_BOOKSHIP" xfId="1"/>
    <cellStyle name="설명 텍스트 2" xfId="80"/>
    <cellStyle name="설명 텍스트 3" xfId="659"/>
    <cellStyle name="셀 확인 2" xfId="81"/>
    <cellStyle name="셀 확인 3" xfId="660"/>
    <cellStyle name="쉼표 [0]" xfId="2" builtinId="6"/>
    <cellStyle name="쉼표 [0] 15" xfId="83"/>
    <cellStyle name="쉼표 [0] 15 2" xfId="678"/>
    <cellStyle name="쉼표 [0] 2" xfId="36"/>
    <cellStyle name="쉼표 [0] 2 2" xfId="84"/>
    <cellStyle name="쉼표 [0] 2 3" xfId="662"/>
    <cellStyle name="쉼표 [0] 3" xfId="82"/>
    <cellStyle name="쉼표 [0] 3 2" xfId="663"/>
    <cellStyle name="쉼표 [0] 4" xfId="661"/>
    <cellStyle name="쉼표 [0]_15.재정" xfId="3"/>
    <cellStyle name="스타일 1" xfId="4"/>
    <cellStyle name="스타일 1 2" xfId="85"/>
    <cellStyle name="연결된 셀 2" xfId="86"/>
    <cellStyle name="연결된 셀 3" xfId="664"/>
    <cellStyle name="요약 2" xfId="87"/>
    <cellStyle name="요약 3" xfId="665"/>
    <cellStyle name="입력 2" xfId="88"/>
    <cellStyle name="입력 3" xfId="666"/>
    <cellStyle name="제목 1 2" xfId="90"/>
    <cellStyle name="제목 1 3" xfId="668"/>
    <cellStyle name="제목 2 2" xfId="91"/>
    <cellStyle name="제목 2 3" xfId="669"/>
    <cellStyle name="제목 3 2" xfId="92"/>
    <cellStyle name="제목 3 3" xfId="670"/>
    <cellStyle name="제목 4 2" xfId="93"/>
    <cellStyle name="제목 4 3" xfId="671"/>
    <cellStyle name="제목 5" xfId="89"/>
    <cellStyle name="제목 6" xfId="667"/>
    <cellStyle name="좋음 2" xfId="94"/>
    <cellStyle name="좋음 3" xfId="672"/>
    <cellStyle name="출력 2" xfId="95"/>
    <cellStyle name="출력 3" xfId="673"/>
    <cellStyle name="콤마 [0]_(월초P)" xfId="5"/>
    <cellStyle name="콤마 [0]_해안선및도서" xfId="6"/>
    <cellStyle name="콤마_~MF1402" xfId="7"/>
    <cellStyle name="표준" xfId="0" builtinId="0"/>
    <cellStyle name="표준 2" xfId="35"/>
    <cellStyle name="표준 2 2" xfId="37"/>
    <cellStyle name="표준 2 2 2" xfId="97"/>
    <cellStyle name="표준 2 3" xfId="96"/>
    <cellStyle name="표준 2 4" xfId="674"/>
    <cellStyle name="표준 3" xfId="675"/>
    <cellStyle name="표준 4" xfId="676"/>
    <cellStyle name="표준 5" xfId="677"/>
    <cellStyle name="표준_12. 보건및사회보장" xfId="8"/>
    <cellStyle name="표준_15.재정" xfId="9"/>
    <cellStyle name="표준_48-15 재정" xfId="38"/>
  </cellStyles>
  <dxfs count="258"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  <dxf>
      <numFmt numFmtId="204" formatCode="\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A1:L18"/>
  <sheetViews>
    <sheetView tabSelected="1" zoomScaleNormal="100" zoomScaleSheetLayoutView="80" workbookViewId="0">
      <selection activeCell="B12" sqref="B12"/>
    </sheetView>
  </sheetViews>
  <sheetFormatPr defaultRowHeight="14.25"/>
  <cols>
    <col min="1" max="1" width="9.625" style="6" customWidth="1"/>
    <col min="2" max="2" width="19.375" style="4" customWidth="1"/>
    <col min="3" max="3" width="19.375" style="6" customWidth="1"/>
    <col min="4" max="4" width="19.375" style="10" customWidth="1"/>
    <col min="5" max="6" width="29.375" style="10" customWidth="1"/>
    <col min="7" max="7" width="9.625" style="6" customWidth="1"/>
    <col min="8" max="16384" width="9" style="5"/>
  </cols>
  <sheetData>
    <row r="1" spans="1:12" s="12" customFormat="1" ht="30" customHeight="1">
      <c r="A1" s="14" t="s">
        <v>285</v>
      </c>
      <c r="B1" s="14"/>
      <c r="C1" s="14"/>
      <c r="D1" s="14"/>
      <c r="E1" s="14" t="s">
        <v>304</v>
      </c>
      <c r="F1" s="14"/>
      <c r="G1" s="14"/>
      <c r="H1" s="13"/>
      <c r="I1" s="13"/>
      <c r="J1" s="13"/>
      <c r="K1" s="13"/>
      <c r="L1" s="13"/>
    </row>
    <row r="2" spans="1:12" s="11" customFormat="1" ht="30" customHeight="1">
      <c r="A2" s="15" t="s">
        <v>305</v>
      </c>
      <c r="B2" s="15"/>
      <c r="C2" s="15"/>
      <c r="D2" s="15"/>
      <c r="E2" s="15" t="s">
        <v>287</v>
      </c>
      <c r="F2" s="15"/>
      <c r="G2" s="15"/>
    </row>
    <row r="3" spans="1:12" s="1" customFormat="1" ht="18" customHeight="1" thickBot="1">
      <c r="A3" s="16" t="s">
        <v>145</v>
      </c>
      <c r="B3" s="17"/>
      <c r="C3" s="18"/>
      <c r="D3" s="19"/>
      <c r="E3" s="19"/>
      <c r="F3" s="19"/>
      <c r="G3" s="20" t="s">
        <v>146</v>
      </c>
    </row>
    <row r="4" spans="1:12" s="2" customFormat="1" ht="24" customHeight="1">
      <c r="A4" s="21"/>
      <c r="B4" s="22" t="s">
        <v>476</v>
      </c>
      <c r="C4" s="23" t="s">
        <v>147</v>
      </c>
      <c r="D4" s="24" t="s">
        <v>477</v>
      </c>
      <c r="E4" s="25" t="s">
        <v>123</v>
      </c>
      <c r="F4" s="26" t="s">
        <v>124</v>
      </c>
      <c r="G4" s="21"/>
    </row>
    <row r="5" spans="1:12" s="2" customFormat="1" ht="24" customHeight="1">
      <c r="A5" s="27" t="s">
        <v>295</v>
      </c>
      <c r="B5" s="28" t="s">
        <v>40</v>
      </c>
      <c r="C5" s="29"/>
      <c r="D5" s="30"/>
      <c r="E5" s="26"/>
      <c r="F5" s="31"/>
      <c r="G5" s="32" t="s">
        <v>324</v>
      </c>
    </row>
    <row r="6" spans="1:12" s="2" customFormat="1" ht="24" customHeight="1">
      <c r="A6" s="27"/>
      <c r="B6" s="28" t="s">
        <v>40</v>
      </c>
      <c r="C6" s="33" t="s">
        <v>2</v>
      </c>
      <c r="D6" s="34" t="s">
        <v>148</v>
      </c>
      <c r="E6" s="26" t="s">
        <v>149</v>
      </c>
      <c r="F6" s="33" t="s">
        <v>125</v>
      </c>
      <c r="G6" s="32"/>
    </row>
    <row r="7" spans="1:12" s="2" customFormat="1" ht="24" customHeight="1">
      <c r="A7" s="35"/>
      <c r="B7" s="36" t="s">
        <v>105</v>
      </c>
      <c r="C7" s="37" t="s">
        <v>150</v>
      </c>
      <c r="D7" s="38" t="s">
        <v>151</v>
      </c>
      <c r="E7" s="37" t="s">
        <v>152</v>
      </c>
      <c r="F7" s="37" t="s">
        <v>153</v>
      </c>
      <c r="G7" s="39"/>
    </row>
    <row r="8" spans="1:12" s="1" customFormat="1" ht="56.85" customHeight="1">
      <c r="A8" s="40">
        <v>2012</v>
      </c>
      <c r="B8" s="41">
        <v>1092804</v>
      </c>
      <c r="C8" s="41">
        <v>1120258</v>
      </c>
      <c r="D8" s="42">
        <v>975493</v>
      </c>
      <c r="E8" s="42">
        <v>427790</v>
      </c>
      <c r="F8" s="42">
        <v>2554534</v>
      </c>
      <c r="G8" s="43">
        <v>2012</v>
      </c>
    </row>
    <row r="9" spans="1:12" s="1" customFormat="1" ht="56.85" customHeight="1">
      <c r="A9" s="40">
        <v>2013</v>
      </c>
      <c r="B9" s="41">
        <v>1139577</v>
      </c>
      <c r="C9" s="41">
        <v>1148157</v>
      </c>
      <c r="D9" s="42">
        <v>992527</v>
      </c>
      <c r="E9" s="42">
        <v>439996</v>
      </c>
      <c r="F9" s="44">
        <v>2589971</v>
      </c>
      <c r="G9" s="45">
        <v>2013</v>
      </c>
    </row>
    <row r="10" spans="1:12" s="1" customFormat="1" ht="56.85" customHeight="1">
      <c r="A10" s="40">
        <v>2014</v>
      </c>
      <c r="B10" s="41">
        <v>1245306</v>
      </c>
      <c r="C10" s="41">
        <v>1174228</v>
      </c>
      <c r="D10" s="42">
        <v>1060532</v>
      </c>
      <c r="E10" s="42">
        <v>454072</v>
      </c>
      <c r="F10" s="44">
        <v>2742530</v>
      </c>
      <c r="G10" s="45">
        <v>2014</v>
      </c>
    </row>
    <row r="11" spans="1:12" s="1" customFormat="1" ht="56.85" customHeight="1">
      <c r="A11" s="40">
        <v>2015</v>
      </c>
      <c r="B11" s="41">
        <v>1472122</v>
      </c>
      <c r="C11" s="41">
        <v>1184624</v>
      </c>
      <c r="D11" s="42">
        <v>1242691</v>
      </c>
      <c r="E11" s="42">
        <v>463154</v>
      </c>
      <c r="F11" s="44">
        <v>3178472</v>
      </c>
      <c r="G11" s="45">
        <v>2015</v>
      </c>
    </row>
    <row r="12" spans="1:12" s="1" customFormat="1" ht="56.85" customHeight="1">
      <c r="A12" s="40">
        <v>2016</v>
      </c>
      <c r="B12" s="41">
        <v>1374289</v>
      </c>
      <c r="C12" s="41">
        <v>1194041</v>
      </c>
      <c r="D12" s="42">
        <v>1150956</v>
      </c>
      <c r="E12" s="42">
        <v>472194</v>
      </c>
      <c r="F12" s="44">
        <v>2910432</v>
      </c>
      <c r="G12" s="45">
        <v>2016</v>
      </c>
    </row>
    <row r="13" spans="1:12" s="1" customFormat="1" ht="56.85" customHeight="1">
      <c r="A13" s="40">
        <v>2017</v>
      </c>
      <c r="B13" s="41">
        <v>1528677</v>
      </c>
      <c r="C13" s="41">
        <v>1202628</v>
      </c>
      <c r="D13" s="42">
        <v>1271114</v>
      </c>
      <c r="E13" s="42">
        <v>483558</v>
      </c>
      <c r="F13" s="44">
        <v>3161311</v>
      </c>
      <c r="G13" s="45">
        <v>2017</v>
      </c>
    </row>
    <row r="14" spans="1:12" s="3" customFormat="1" ht="56.85" customHeight="1" thickBot="1">
      <c r="A14" s="46">
        <v>2018</v>
      </c>
      <c r="B14" s="47">
        <v>1704835</v>
      </c>
      <c r="C14" s="47">
        <v>1201166</v>
      </c>
      <c r="D14" s="48">
        <v>1419316</v>
      </c>
      <c r="E14" s="48">
        <v>492939</v>
      </c>
      <c r="F14" s="49">
        <v>3458510</v>
      </c>
      <c r="G14" s="50">
        <v>2018</v>
      </c>
    </row>
    <row r="15" spans="1:12" ht="15" customHeight="1">
      <c r="A15" s="51" t="s">
        <v>349</v>
      </c>
      <c r="B15" s="52"/>
      <c r="C15" s="52"/>
      <c r="D15" s="53"/>
      <c r="E15" s="54"/>
      <c r="F15" s="54"/>
      <c r="G15" s="55"/>
    </row>
    <row r="16" spans="1:12" ht="15" customHeight="1">
      <c r="A16" s="51" t="s">
        <v>154</v>
      </c>
      <c r="B16" s="52"/>
      <c r="C16" s="52"/>
      <c r="D16" s="53"/>
      <c r="E16" s="54"/>
      <c r="F16" s="54"/>
      <c r="G16" s="55" t="s">
        <v>392</v>
      </c>
    </row>
    <row r="17" spans="2:6">
      <c r="B17" s="7"/>
      <c r="C17" s="7"/>
      <c r="D17" s="8"/>
      <c r="E17" s="9"/>
      <c r="F17" s="9"/>
    </row>
    <row r="18" spans="2:6">
      <c r="B18" s="7"/>
      <c r="C18" s="7"/>
      <c r="D18" s="8"/>
      <c r="E18" s="9"/>
      <c r="F18" s="9"/>
    </row>
  </sheetData>
  <mergeCells count="5">
    <mergeCell ref="E2:G2"/>
    <mergeCell ref="A2:D2"/>
    <mergeCell ref="A5:A6"/>
    <mergeCell ref="A1:D1"/>
    <mergeCell ref="E1:G1"/>
  </mergeCells>
  <phoneticPr fontId="9" type="noConversion"/>
  <printOptions horizontalCentered="1"/>
  <pageMargins left="0.78740157480314965" right="0.78740157480314965" top="0.98425196850393704" bottom="0.98425196850393704" header="0.59055118110236227" footer="0.27559055118110237"/>
  <pageSetup paperSize="7" scale="99" firstPageNumber="616" pageOrder="overThenDown" orientation="portrait" r:id="rId1"/>
  <headerFooter differentOddEven="1"/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1">
    <tabColor rgb="FF0070C0"/>
  </sheetPr>
  <dimension ref="A1:J26"/>
  <sheetViews>
    <sheetView zoomScaleNormal="100" zoomScaleSheetLayoutView="80" workbookViewId="0">
      <selection sqref="A1:E1"/>
    </sheetView>
  </sheetViews>
  <sheetFormatPr defaultRowHeight="17.25"/>
  <cols>
    <col min="1" max="1" width="16.625" style="592" customWidth="1"/>
    <col min="2" max="2" width="14" style="592" customWidth="1"/>
    <col min="3" max="3" width="12.625" style="592" customWidth="1"/>
    <col min="4" max="5" width="12.125" style="593" customWidth="1"/>
    <col min="6" max="7" width="11.75" style="593" customWidth="1"/>
    <col min="8" max="8" width="11.25" style="593" customWidth="1"/>
    <col min="9" max="9" width="9.625" style="593" customWidth="1"/>
    <col min="10" max="10" width="23.625" style="592" customWidth="1"/>
    <col min="11" max="16384" width="9" style="593"/>
  </cols>
  <sheetData>
    <row r="1" spans="1:10" s="553" customFormat="1" ht="30" customHeight="1">
      <c r="A1" s="551" t="s">
        <v>311</v>
      </c>
      <c r="B1" s="551"/>
      <c r="C1" s="551"/>
      <c r="D1" s="551"/>
      <c r="E1" s="551"/>
      <c r="F1" s="552" t="s">
        <v>293</v>
      </c>
      <c r="G1" s="552"/>
      <c r="H1" s="552"/>
      <c r="I1" s="552"/>
      <c r="J1" s="552"/>
    </row>
    <row r="2" spans="1:10" s="556" customFormat="1" ht="18" customHeight="1" thickBot="1">
      <c r="A2" s="409" t="s">
        <v>60</v>
      </c>
      <c r="B2" s="554"/>
      <c r="C2" s="554"/>
      <c r="D2" s="555"/>
      <c r="E2" s="555"/>
      <c r="F2" s="555"/>
      <c r="G2" s="555"/>
      <c r="H2" s="555"/>
      <c r="I2" s="555"/>
      <c r="J2" s="233" t="s">
        <v>411</v>
      </c>
    </row>
    <row r="3" spans="1:10" s="556" customFormat="1" ht="18" customHeight="1">
      <c r="A3" s="594"/>
      <c r="B3" s="595" t="s">
        <v>42</v>
      </c>
      <c r="C3" s="559" t="s">
        <v>279</v>
      </c>
      <c r="D3" s="596"/>
      <c r="E3" s="596"/>
      <c r="F3" s="595" t="s">
        <v>43</v>
      </c>
      <c r="G3" s="595" t="s">
        <v>20</v>
      </c>
      <c r="H3" s="595" t="s">
        <v>21</v>
      </c>
      <c r="I3" s="595" t="s">
        <v>22</v>
      </c>
      <c r="J3" s="597"/>
    </row>
    <row r="4" spans="1:10" s="556" customFormat="1" ht="18" customHeight="1">
      <c r="A4" s="598" t="s">
        <v>142</v>
      </c>
      <c r="B4" s="599" t="s">
        <v>40</v>
      </c>
      <c r="C4" s="567" t="s">
        <v>98</v>
      </c>
      <c r="D4" s="600"/>
      <c r="E4" s="600"/>
      <c r="F4" s="599" t="s">
        <v>280</v>
      </c>
      <c r="G4" s="601" t="s">
        <v>281</v>
      </c>
      <c r="H4" s="596" t="s">
        <v>281</v>
      </c>
      <c r="I4" s="599" t="s">
        <v>281</v>
      </c>
      <c r="J4" s="602" t="s">
        <v>14</v>
      </c>
    </row>
    <row r="5" spans="1:10" s="556" customFormat="1" ht="18" customHeight="1">
      <c r="A5" s="603"/>
      <c r="B5" s="604"/>
      <c r="C5" s="596" t="s">
        <v>23</v>
      </c>
      <c r="D5" s="563" t="s">
        <v>24</v>
      </c>
      <c r="E5" s="596" t="s">
        <v>25</v>
      </c>
      <c r="F5" s="605"/>
      <c r="G5" s="603"/>
      <c r="I5" s="604"/>
    </row>
    <row r="6" spans="1:10" s="556" customFormat="1" ht="18" customHeight="1">
      <c r="A6" s="598" t="s">
        <v>15</v>
      </c>
      <c r="B6" s="604"/>
      <c r="C6" s="559" t="s">
        <v>282</v>
      </c>
      <c r="D6" s="563" t="s">
        <v>143</v>
      </c>
      <c r="E6" s="606" t="s">
        <v>26</v>
      </c>
      <c r="F6" s="604"/>
      <c r="G6" s="603"/>
      <c r="H6" s="596" t="s">
        <v>99</v>
      </c>
      <c r="I6" s="605"/>
      <c r="J6" s="602" t="s">
        <v>19</v>
      </c>
    </row>
    <row r="7" spans="1:10" s="556" customFormat="1" ht="18" customHeight="1">
      <c r="A7" s="607"/>
      <c r="B7" s="608" t="s">
        <v>11</v>
      </c>
      <c r="C7" s="600" t="s">
        <v>144</v>
      </c>
      <c r="D7" s="609" t="s">
        <v>27</v>
      </c>
      <c r="E7" s="600" t="s">
        <v>28</v>
      </c>
      <c r="F7" s="608" t="s">
        <v>29</v>
      </c>
      <c r="G7" s="610" t="s">
        <v>13</v>
      </c>
      <c r="H7" s="611" t="s">
        <v>100</v>
      </c>
      <c r="I7" s="608" t="s">
        <v>30</v>
      </c>
      <c r="J7" s="612" t="s">
        <v>8</v>
      </c>
    </row>
    <row r="8" spans="1:10" s="556" customFormat="1" ht="23.45" customHeight="1">
      <c r="A8" s="520">
        <v>2013</v>
      </c>
      <c r="B8" s="613">
        <v>211423088</v>
      </c>
      <c r="C8" s="613">
        <v>7041266</v>
      </c>
      <c r="D8" s="613" t="s">
        <v>7</v>
      </c>
      <c r="E8" s="614" t="s">
        <v>7</v>
      </c>
      <c r="F8" s="613">
        <v>218464354</v>
      </c>
      <c r="G8" s="613">
        <v>208470709</v>
      </c>
      <c r="H8" s="613">
        <v>8505369</v>
      </c>
      <c r="I8" s="613">
        <v>1488276</v>
      </c>
      <c r="J8" s="524">
        <v>2013</v>
      </c>
    </row>
    <row r="9" spans="1:10" s="556" customFormat="1" ht="23.45" customHeight="1">
      <c r="A9" s="520">
        <v>2014</v>
      </c>
      <c r="B9" s="613">
        <v>183557164</v>
      </c>
      <c r="C9" s="613">
        <v>8505369</v>
      </c>
      <c r="D9" s="613" t="s">
        <v>7</v>
      </c>
      <c r="E9" s="614" t="s">
        <v>7</v>
      </c>
      <c r="F9" s="613">
        <v>192062533</v>
      </c>
      <c r="G9" s="613">
        <v>173462402</v>
      </c>
      <c r="H9" s="613">
        <v>14590647</v>
      </c>
      <c r="I9" s="613">
        <v>4009484</v>
      </c>
      <c r="J9" s="524">
        <v>2014</v>
      </c>
    </row>
    <row r="10" spans="1:10" s="556" customFormat="1" ht="23.45" customHeight="1">
      <c r="A10" s="520">
        <v>2015</v>
      </c>
      <c r="B10" s="613">
        <v>166486782</v>
      </c>
      <c r="C10" s="613">
        <v>14590646</v>
      </c>
      <c r="D10" s="613" t="s">
        <v>7</v>
      </c>
      <c r="E10" s="613" t="s">
        <v>7</v>
      </c>
      <c r="F10" s="613">
        <v>181077429</v>
      </c>
      <c r="G10" s="613">
        <v>161062386</v>
      </c>
      <c r="H10" s="613">
        <v>14585368</v>
      </c>
      <c r="I10" s="613">
        <v>5429675</v>
      </c>
      <c r="J10" s="524">
        <v>2015</v>
      </c>
    </row>
    <row r="11" spans="1:10" s="556" customFormat="1" ht="23.45" customHeight="1">
      <c r="A11" s="520">
        <v>2016</v>
      </c>
      <c r="B11" s="613">
        <v>178133017</v>
      </c>
      <c r="C11" s="613">
        <v>14585368</v>
      </c>
      <c r="D11" s="613" t="s">
        <v>7</v>
      </c>
      <c r="E11" s="613" t="s">
        <v>7</v>
      </c>
      <c r="F11" s="613">
        <v>192718385</v>
      </c>
      <c r="G11" s="613">
        <v>167544480</v>
      </c>
      <c r="H11" s="613">
        <v>22885715</v>
      </c>
      <c r="I11" s="613">
        <v>2288190</v>
      </c>
      <c r="J11" s="524">
        <v>2016</v>
      </c>
    </row>
    <row r="12" spans="1:10" s="556" customFormat="1" ht="23.45" customHeight="1">
      <c r="A12" s="520">
        <v>2017</v>
      </c>
      <c r="B12" s="613">
        <v>231713087</v>
      </c>
      <c r="C12" s="613">
        <v>22885715</v>
      </c>
      <c r="D12" s="613">
        <v>86112</v>
      </c>
      <c r="E12" s="613">
        <v>0</v>
      </c>
      <c r="F12" s="613">
        <v>254684914</v>
      </c>
      <c r="G12" s="613">
        <v>204902702</v>
      </c>
      <c r="H12" s="613">
        <v>0</v>
      </c>
      <c r="I12" s="613">
        <v>49782212</v>
      </c>
      <c r="J12" s="524">
        <v>2017</v>
      </c>
    </row>
    <row r="13" spans="1:10" s="573" customFormat="1" ht="23.45" customHeight="1">
      <c r="A13" s="525">
        <v>2018</v>
      </c>
      <c r="B13" s="615">
        <f>SUM(B14:B25)</f>
        <v>217778899</v>
      </c>
      <c r="C13" s="616">
        <f>SUM(C14:C25)</f>
        <v>48746593</v>
      </c>
      <c r="D13" s="616">
        <f t="shared" ref="D13:I13" si="0">SUM(D14:D25)</f>
        <v>0</v>
      </c>
      <c r="E13" s="616">
        <f t="shared" si="0"/>
        <v>0</v>
      </c>
      <c r="F13" s="616">
        <f t="shared" si="0"/>
        <v>266525492</v>
      </c>
      <c r="G13" s="616">
        <f t="shared" si="0"/>
        <v>224045936</v>
      </c>
      <c r="H13" s="616">
        <f t="shared" si="0"/>
        <v>40062235</v>
      </c>
      <c r="I13" s="617">
        <f t="shared" si="0"/>
        <v>2417321</v>
      </c>
      <c r="J13" s="528">
        <v>2018</v>
      </c>
    </row>
    <row r="14" spans="1:10" s="577" customFormat="1" ht="23.45" customHeight="1">
      <c r="A14" s="618" t="s">
        <v>445</v>
      </c>
      <c r="B14" s="619">
        <v>59390</v>
      </c>
      <c r="C14" s="620">
        <v>0</v>
      </c>
      <c r="D14" s="613">
        <v>0</v>
      </c>
      <c r="E14" s="613">
        <v>0</v>
      </c>
      <c r="F14" s="621">
        <v>59390</v>
      </c>
      <c r="G14" s="621">
        <v>55077</v>
      </c>
      <c r="H14" s="621">
        <v>0</v>
      </c>
      <c r="I14" s="622">
        <v>4313</v>
      </c>
      <c r="J14" s="623" t="s">
        <v>446</v>
      </c>
    </row>
    <row r="15" spans="1:10" s="577" customFormat="1" ht="23.45" customHeight="1">
      <c r="A15" s="618" t="s">
        <v>447</v>
      </c>
      <c r="B15" s="619">
        <v>2421280</v>
      </c>
      <c r="C15" s="621">
        <v>9900</v>
      </c>
      <c r="D15" s="613">
        <v>0</v>
      </c>
      <c r="E15" s="613">
        <v>0</v>
      </c>
      <c r="F15" s="621">
        <v>2431180</v>
      </c>
      <c r="G15" s="621">
        <v>2332345</v>
      </c>
      <c r="H15" s="620">
        <v>9900</v>
      </c>
      <c r="I15" s="622">
        <v>88935</v>
      </c>
      <c r="J15" s="624" t="s">
        <v>448</v>
      </c>
    </row>
    <row r="16" spans="1:10" s="577" customFormat="1" ht="23.45" customHeight="1">
      <c r="A16" s="618" t="s">
        <v>449</v>
      </c>
      <c r="B16" s="619">
        <v>173390</v>
      </c>
      <c r="C16" s="620">
        <v>0</v>
      </c>
      <c r="D16" s="613">
        <v>0</v>
      </c>
      <c r="E16" s="613">
        <v>0</v>
      </c>
      <c r="F16" s="621">
        <v>173390</v>
      </c>
      <c r="G16" s="621">
        <v>167570</v>
      </c>
      <c r="H16" s="621">
        <v>0</v>
      </c>
      <c r="I16" s="622">
        <v>5820</v>
      </c>
      <c r="J16" s="623" t="s">
        <v>450</v>
      </c>
    </row>
    <row r="17" spans="1:10" s="577" customFormat="1" ht="23.45" customHeight="1">
      <c r="A17" s="618" t="s">
        <v>451</v>
      </c>
      <c r="B17" s="619">
        <v>54596643</v>
      </c>
      <c r="C17" s="620">
        <v>0</v>
      </c>
      <c r="D17" s="613">
        <v>0</v>
      </c>
      <c r="E17" s="613">
        <v>0</v>
      </c>
      <c r="F17" s="621">
        <v>54596643</v>
      </c>
      <c r="G17" s="621">
        <v>53911153</v>
      </c>
      <c r="H17" s="620">
        <v>0</v>
      </c>
      <c r="I17" s="622">
        <v>685490</v>
      </c>
      <c r="J17" s="624" t="s">
        <v>452</v>
      </c>
    </row>
    <row r="18" spans="1:10" s="577" customFormat="1" ht="23.45" customHeight="1">
      <c r="A18" s="618" t="s">
        <v>453</v>
      </c>
      <c r="B18" s="619">
        <v>104290342</v>
      </c>
      <c r="C18" s="620"/>
      <c r="D18" s="613"/>
      <c r="E18" s="613"/>
      <c r="F18" s="621">
        <v>104290342</v>
      </c>
      <c r="G18" s="621">
        <v>104190764</v>
      </c>
      <c r="H18" s="621">
        <v>0</v>
      </c>
      <c r="I18" s="622">
        <v>99578</v>
      </c>
      <c r="J18" s="623" t="s">
        <v>454</v>
      </c>
    </row>
    <row r="19" spans="1:10" s="577" customFormat="1" ht="23.45" customHeight="1">
      <c r="A19" s="618" t="s">
        <v>455</v>
      </c>
      <c r="B19" s="619">
        <v>53885702</v>
      </c>
      <c r="C19" s="621">
        <v>48698429</v>
      </c>
      <c r="D19" s="613">
        <v>0</v>
      </c>
      <c r="E19" s="613">
        <v>0</v>
      </c>
      <c r="F19" s="621">
        <v>102584131</v>
      </c>
      <c r="G19" s="621">
        <v>61217656</v>
      </c>
      <c r="H19" s="620">
        <v>40052335</v>
      </c>
      <c r="I19" s="622">
        <v>1314140</v>
      </c>
      <c r="J19" s="624" t="s">
        <v>456</v>
      </c>
    </row>
    <row r="20" spans="1:10" s="577" customFormat="1" ht="23.45" customHeight="1">
      <c r="A20" s="618" t="s">
        <v>457</v>
      </c>
      <c r="B20" s="619">
        <v>35965</v>
      </c>
      <c r="C20" s="620">
        <v>0</v>
      </c>
      <c r="D20" s="613">
        <v>0</v>
      </c>
      <c r="E20" s="613">
        <v>0</v>
      </c>
      <c r="F20" s="621">
        <v>35965</v>
      </c>
      <c r="G20" s="621">
        <v>31720</v>
      </c>
      <c r="H20" s="621">
        <v>0</v>
      </c>
      <c r="I20" s="622">
        <v>4245</v>
      </c>
      <c r="J20" s="623" t="s">
        <v>458</v>
      </c>
    </row>
    <row r="21" spans="1:10" s="577" customFormat="1" ht="23.45" customHeight="1">
      <c r="A21" s="618" t="s">
        <v>459</v>
      </c>
      <c r="B21" s="625">
        <v>0</v>
      </c>
      <c r="C21" s="620">
        <v>0</v>
      </c>
      <c r="D21" s="613">
        <v>0</v>
      </c>
      <c r="E21" s="613">
        <v>0</v>
      </c>
      <c r="F21" s="621">
        <v>0</v>
      </c>
      <c r="G21" s="621">
        <v>0</v>
      </c>
      <c r="H21" s="620">
        <v>0</v>
      </c>
      <c r="I21" s="622">
        <v>0</v>
      </c>
      <c r="J21" s="624" t="s">
        <v>460</v>
      </c>
    </row>
    <row r="22" spans="1:10" s="577" customFormat="1" ht="23.45" customHeight="1">
      <c r="A22" s="618" t="s">
        <v>461</v>
      </c>
      <c r="B22" s="619">
        <v>1570382</v>
      </c>
      <c r="C22" s="620">
        <v>38264</v>
      </c>
      <c r="D22" s="613">
        <v>0</v>
      </c>
      <c r="E22" s="613">
        <v>0</v>
      </c>
      <c r="F22" s="621">
        <v>1608646</v>
      </c>
      <c r="G22" s="621">
        <v>1513534</v>
      </c>
      <c r="H22" s="621">
        <v>0</v>
      </c>
      <c r="I22" s="622">
        <v>95112</v>
      </c>
      <c r="J22" s="623" t="s">
        <v>462</v>
      </c>
    </row>
    <row r="23" spans="1:10" s="577" customFormat="1" ht="23.45" customHeight="1">
      <c r="A23" s="618" t="s">
        <v>463</v>
      </c>
      <c r="B23" s="619">
        <v>745805</v>
      </c>
      <c r="C23" s="620">
        <v>0</v>
      </c>
      <c r="D23" s="613">
        <v>0</v>
      </c>
      <c r="E23" s="613">
        <v>0</v>
      </c>
      <c r="F23" s="621">
        <v>745805</v>
      </c>
      <c r="G23" s="621">
        <v>626117</v>
      </c>
      <c r="H23" s="620">
        <v>0</v>
      </c>
      <c r="I23" s="622">
        <v>119688</v>
      </c>
      <c r="J23" s="624" t="s">
        <v>464</v>
      </c>
    </row>
    <row r="24" spans="1:10" s="577" customFormat="1" ht="23.45" customHeight="1">
      <c r="A24" s="618" t="s">
        <v>465</v>
      </c>
      <c r="B24" s="625">
        <v>0</v>
      </c>
      <c r="C24" s="620">
        <v>0</v>
      </c>
      <c r="D24" s="613">
        <v>0</v>
      </c>
      <c r="E24" s="613">
        <v>0</v>
      </c>
      <c r="F24" s="621">
        <v>0</v>
      </c>
      <c r="G24" s="621">
        <v>0</v>
      </c>
      <c r="H24" s="621">
        <v>0</v>
      </c>
      <c r="I24" s="622">
        <v>0</v>
      </c>
      <c r="J24" s="623" t="s">
        <v>466</v>
      </c>
    </row>
    <row r="25" spans="1:10" s="577" customFormat="1" ht="23.45" customHeight="1" thickBot="1">
      <c r="A25" s="626" t="s">
        <v>467</v>
      </c>
      <c r="B25" s="627">
        <v>0</v>
      </c>
      <c r="C25" s="628">
        <v>0</v>
      </c>
      <c r="D25" s="628">
        <v>0</v>
      </c>
      <c r="E25" s="629">
        <v>0</v>
      </c>
      <c r="F25" s="628">
        <v>0</v>
      </c>
      <c r="G25" s="628">
        <v>0</v>
      </c>
      <c r="H25" s="628">
        <v>0</v>
      </c>
      <c r="I25" s="630">
        <v>0</v>
      </c>
      <c r="J25" s="631" t="s">
        <v>468</v>
      </c>
    </row>
    <row r="26" spans="1:10" ht="15" customHeight="1">
      <c r="A26" s="588" t="s">
        <v>122</v>
      </c>
      <c r="B26" s="632"/>
      <c r="C26" s="632"/>
      <c r="D26" s="633"/>
      <c r="E26" s="632"/>
      <c r="F26" s="632"/>
      <c r="G26" s="632"/>
      <c r="H26" s="621"/>
      <c r="I26" s="634"/>
      <c r="J26" s="591" t="s">
        <v>278</v>
      </c>
    </row>
  </sheetData>
  <mergeCells count="2">
    <mergeCell ref="A1:E1"/>
    <mergeCell ref="F1:J1"/>
  </mergeCells>
  <phoneticPr fontId="24" type="noConversion"/>
  <conditionalFormatting sqref="B8:I25">
    <cfRule type="cellIs" dxfId="9" priority="10" operator="equal">
      <formula>0</formula>
    </cfRule>
  </conditionalFormatting>
  <conditionalFormatting sqref="C14">
    <cfRule type="cellIs" dxfId="8" priority="9" operator="equal">
      <formula>0</formula>
    </cfRule>
  </conditionalFormatting>
  <conditionalFormatting sqref="C16">
    <cfRule type="cellIs" dxfId="7" priority="8" operator="equal">
      <formula>0</formula>
    </cfRule>
  </conditionalFormatting>
  <conditionalFormatting sqref="C17">
    <cfRule type="cellIs" dxfId="6" priority="7" operator="equal">
      <formula>0</formula>
    </cfRule>
  </conditionalFormatting>
  <conditionalFormatting sqref="C18">
    <cfRule type="cellIs" dxfId="5" priority="6" operator="equal">
      <formula>0</formula>
    </cfRule>
  </conditionalFormatting>
  <conditionalFormatting sqref="C20">
    <cfRule type="cellIs" dxfId="4" priority="5" operator="equal">
      <formula>0</formula>
    </cfRule>
  </conditionalFormatting>
  <conditionalFormatting sqref="C21">
    <cfRule type="cellIs" dxfId="3" priority="4" operator="equal">
      <formula>0</formula>
    </cfRule>
  </conditionalFormatting>
  <conditionalFormatting sqref="C22">
    <cfRule type="cellIs" dxfId="2" priority="3" operator="equal">
      <formula>0</formula>
    </cfRule>
  </conditionalFormatting>
  <conditionalFormatting sqref="C23">
    <cfRule type="cellIs" dxfId="1" priority="2" operator="equal">
      <formula>0</formula>
    </cfRule>
  </conditionalFormatting>
  <conditionalFormatting sqref="C24">
    <cfRule type="cellIs" dxfId="0" priority="1" operator="equal">
      <formula>0</formula>
    </cfRule>
  </conditionalFormatting>
  <printOptions horizontalCentered="1" gridLinesSet="0"/>
  <pageMargins left="0.78740157480314965" right="0.78740157480314965" top="0.98425196850393704" bottom="0.98425196850393704" header="0.59055118110236227" footer="0.27559055118110237"/>
  <pageSetup paperSize="7" scale="99" firstPageNumber="616" pageOrder="overThenDown" orientation="portrait" r:id="rId1"/>
  <headerFooter differentOddEven="1"/>
  <colBreaks count="1" manualBreakCount="1">
    <brk id="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2"/>
  <sheetViews>
    <sheetView zoomScaleNormal="100" zoomScaleSheetLayoutView="115" zoomScalePageLayoutView="80" workbookViewId="0">
      <selection activeCell="B17" sqref="B17"/>
    </sheetView>
  </sheetViews>
  <sheetFormatPr defaultRowHeight="17.25"/>
  <cols>
    <col min="1" max="1" width="12.25" style="636" customWidth="1"/>
    <col min="2" max="2" width="28.5" style="636" customWidth="1"/>
    <col min="3" max="3" width="23.25" style="636" customWidth="1"/>
    <col min="4" max="4" width="49.5" style="636" customWidth="1"/>
    <col min="5" max="5" width="10.625" style="636" customWidth="1"/>
    <col min="6" max="7" width="9" style="636"/>
    <col min="8" max="16384" width="9" style="637"/>
  </cols>
  <sheetData>
    <row r="1" spans="1:7" ht="30" customHeight="1">
      <c r="A1" s="635" t="s">
        <v>419</v>
      </c>
      <c r="B1" s="635"/>
      <c r="C1" s="635"/>
      <c r="D1" s="635" t="s">
        <v>294</v>
      </c>
      <c r="E1" s="635"/>
    </row>
    <row r="2" spans="1:7" ht="18" customHeight="1" thickBot="1">
      <c r="A2" s="638" t="s">
        <v>101</v>
      </c>
      <c r="E2" s="639" t="s">
        <v>102</v>
      </c>
    </row>
    <row r="3" spans="1:7" ht="23.1" customHeight="1">
      <c r="A3" s="640" t="s">
        <v>302</v>
      </c>
      <c r="B3" s="641" t="s">
        <v>481</v>
      </c>
      <c r="C3" s="642" t="s">
        <v>482</v>
      </c>
      <c r="D3" s="641" t="s">
        <v>483</v>
      </c>
      <c r="E3" s="643" t="s">
        <v>303</v>
      </c>
    </row>
    <row r="4" spans="1:7" ht="23.1" customHeight="1">
      <c r="A4" s="644"/>
      <c r="B4" s="645" t="s">
        <v>120</v>
      </c>
      <c r="C4" s="646" t="s">
        <v>103</v>
      </c>
      <c r="D4" s="647" t="s">
        <v>387</v>
      </c>
      <c r="E4" s="648"/>
    </row>
    <row r="5" spans="1:7" s="655" customFormat="1" ht="28.5" customHeight="1">
      <c r="A5" s="649">
        <v>2013</v>
      </c>
      <c r="B5" s="650">
        <v>60.2</v>
      </c>
      <c r="C5" s="651">
        <v>73.599999999999994</v>
      </c>
      <c r="D5" s="652">
        <v>106.14</v>
      </c>
      <c r="E5" s="653">
        <v>2013</v>
      </c>
      <c r="F5" s="654"/>
      <c r="G5" s="654"/>
    </row>
    <row r="6" spans="1:7" s="655" customFormat="1" ht="28.5" customHeight="1">
      <c r="A6" s="649">
        <v>2014</v>
      </c>
      <c r="B6" s="650">
        <v>50.8</v>
      </c>
      <c r="C6" s="651">
        <v>64.150000000000006</v>
      </c>
      <c r="D6" s="652">
        <v>102.53</v>
      </c>
      <c r="E6" s="653">
        <v>2014</v>
      </c>
      <c r="F6" s="654"/>
      <c r="G6" s="654"/>
    </row>
    <row r="7" spans="1:7" s="655" customFormat="1" ht="28.5" customHeight="1">
      <c r="A7" s="649">
        <v>2015</v>
      </c>
      <c r="B7" s="650" t="s">
        <v>388</v>
      </c>
      <c r="C7" s="651" t="s">
        <v>389</v>
      </c>
      <c r="D7" s="652" t="s">
        <v>7</v>
      </c>
      <c r="E7" s="653">
        <v>2015</v>
      </c>
      <c r="F7" s="654"/>
      <c r="G7" s="654"/>
    </row>
    <row r="8" spans="1:7" s="655" customFormat="1" ht="28.5" customHeight="1">
      <c r="A8" s="649">
        <v>2016</v>
      </c>
      <c r="B8" s="650" t="s">
        <v>393</v>
      </c>
      <c r="C8" s="651" t="s">
        <v>394</v>
      </c>
      <c r="D8" s="652" t="s">
        <v>7</v>
      </c>
      <c r="E8" s="653">
        <v>2016</v>
      </c>
      <c r="F8" s="654"/>
      <c r="G8" s="654"/>
    </row>
    <row r="9" spans="1:7" s="655" customFormat="1" ht="28.5" customHeight="1">
      <c r="A9" s="649">
        <v>2017</v>
      </c>
      <c r="B9" s="656" t="s">
        <v>417</v>
      </c>
      <c r="C9" s="656" t="s">
        <v>418</v>
      </c>
      <c r="D9" s="652" t="s">
        <v>7</v>
      </c>
      <c r="E9" s="653">
        <v>2017</v>
      </c>
      <c r="F9" s="654"/>
      <c r="G9" s="654"/>
    </row>
    <row r="10" spans="1:7" s="662" customFormat="1" ht="28.5" customHeight="1" thickBot="1">
      <c r="A10" s="657">
        <v>2018</v>
      </c>
      <c r="B10" s="658" t="s">
        <v>469</v>
      </c>
      <c r="C10" s="658" t="s">
        <v>470</v>
      </c>
      <c r="D10" s="659" t="s">
        <v>471</v>
      </c>
      <c r="E10" s="660">
        <v>2018</v>
      </c>
      <c r="F10" s="661"/>
      <c r="G10" s="661"/>
    </row>
    <row r="11" spans="1:7" ht="68.25" customHeight="1">
      <c r="A11" s="663" t="s">
        <v>413</v>
      </c>
      <c r="B11" s="663"/>
      <c r="C11" s="663"/>
      <c r="D11" s="663"/>
      <c r="E11" s="663"/>
    </row>
    <row r="12" spans="1:7" ht="24.95" customHeight="1">
      <c r="A12" s="638" t="s">
        <v>405</v>
      </c>
      <c r="D12" s="664" t="s">
        <v>406</v>
      </c>
      <c r="E12" s="664"/>
    </row>
  </sheetData>
  <mergeCells count="6">
    <mergeCell ref="D12:E12"/>
    <mergeCell ref="E3:E4"/>
    <mergeCell ref="A3:A4"/>
    <mergeCell ref="A1:C1"/>
    <mergeCell ref="D1:E1"/>
    <mergeCell ref="A11:E11"/>
  </mergeCells>
  <phoneticPr fontId="26" type="noConversion"/>
  <printOptions horizontalCentered="1"/>
  <pageMargins left="0.78740157480314965" right="0.78740157480314965" top="0.98425196850393704" bottom="0.98425196850393704" header="0.59055118110236227" footer="0.27559055118110237"/>
  <pageSetup paperSize="7" scale="98" firstPageNumber="616" pageOrder="overThenDown" orientation="portrait" r:id="rId1"/>
  <headerFooter differentOddEven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70C0"/>
  </sheetPr>
  <dimension ref="A1:AW44"/>
  <sheetViews>
    <sheetView zoomScaleNormal="100" zoomScaleSheetLayoutView="100" workbookViewId="0">
      <pane xSplit="1" ySplit="8" topLeftCell="B9" activePane="bottomRight" state="frozen"/>
      <selection activeCell="A14" sqref="A14:XFD14"/>
      <selection pane="topRight" activeCell="A14" sqref="A14:XFD14"/>
      <selection pane="bottomLeft" activeCell="A14" sqref="A14:XFD14"/>
      <selection pane="bottomRight" activeCell="B8" sqref="B8"/>
    </sheetView>
  </sheetViews>
  <sheetFormatPr defaultRowHeight="17.25"/>
  <cols>
    <col min="1" max="1" width="12" style="161" customWidth="1"/>
    <col min="2" max="2" width="18.625" style="161" customWidth="1"/>
    <col min="3" max="4" width="18.625" style="167" customWidth="1"/>
    <col min="5" max="5" width="14.375" style="167" customWidth="1"/>
    <col min="6" max="6" width="14.375" style="161" customWidth="1"/>
    <col min="7" max="8" width="14.375" style="158" customWidth="1"/>
    <col min="9" max="9" width="9.375" style="161" customWidth="1"/>
    <col min="10" max="10" width="10.625" style="161" customWidth="1"/>
    <col min="11" max="12" width="11.25" style="158" customWidth="1"/>
    <col min="13" max="13" width="11.25" style="161" customWidth="1"/>
    <col min="14" max="14" width="11.25" style="168" customWidth="1"/>
    <col min="15" max="15" width="11.25" style="161" customWidth="1"/>
    <col min="16" max="16" width="11.125" style="167" customWidth="1"/>
    <col min="17" max="17" width="10.25" style="167" customWidth="1"/>
    <col min="18" max="18" width="10.25" style="165" customWidth="1"/>
    <col min="19" max="19" width="7.625" style="158" customWidth="1"/>
    <col min="20" max="20" width="9" style="158" customWidth="1"/>
    <col min="21" max="21" width="9" style="161" customWidth="1"/>
    <col min="22" max="22" width="9.25" style="166" customWidth="1"/>
    <col min="23" max="16384" width="9" style="166"/>
  </cols>
  <sheetData>
    <row r="1" spans="1:49" s="59" customFormat="1" ht="30" customHeight="1">
      <c r="A1" s="56" t="s">
        <v>396</v>
      </c>
      <c r="B1" s="56"/>
      <c r="C1" s="56"/>
      <c r="D1" s="56"/>
      <c r="E1" s="57" t="s">
        <v>398</v>
      </c>
      <c r="F1" s="57"/>
      <c r="G1" s="57"/>
      <c r="H1" s="57"/>
      <c r="I1" s="57"/>
      <c r="J1" s="58" t="s">
        <v>395</v>
      </c>
      <c r="K1" s="58"/>
      <c r="L1" s="58"/>
      <c r="M1" s="58"/>
      <c r="N1" s="58"/>
      <c r="O1" s="58"/>
      <c r="P1" s="57" t="s">
        <v>397</v>
      </c>
      <c r="Q1" s="57"/>
      <c r="R1" s="57"/>
      <c r="S1" s="57"/>
      <c r="T1" s="57"/>
      <c r="U1" s="57"/>
      <c r="V1" s="57"/>
      <c r="AI1" s="60"/>
      <c r="AW1" s="61"/>
    </row>
    <row r="2" spans="1:49" s="68" customFormat="1" ht="18" customHeight="1" thickBot="1">
      <c r="A2" s="62" t="s">
        <v>145</v>
      </c>
      <c r="B2" s="62"/>
      <c r="C2" s="63"/>
      <c r="D2" s="63"/>
      <c r="E2" s="63"/>
      <c r="F2" s="64"/>
      <c r="G2" s="19"/>
      <c r="H2" s="19"/>
      <c r="I2" s="65" t="s">
        <v>146</v>
      </c>
      <c r="J2" s="62" t="s">
        <v>145</v>
      </c>
      <c r="K2" s="64"/>
      <c r="L2" s="19"/>
      <c r="M2" s="64"/>
      <c r="N2" s="63"/>
      <c r="O2" s="64"/>
      <c r="P2" s="63"/>
      <c r="Q2" s="63"/>
      <c r="R2" s="66"/>
      <c r="S2" s="19"/>
      <c r="T2" s="19"/>
      <c r="U2" s="19"/>
      <c r="V2" s="65" t="s">
        <v>146</v>
      </c>
      <c r="W2" s="67"/>
    </row>
    <row r="3" spans="1:49" s="80" customFormat="1" ht="21.95" customHeight="1">
      <c r="A3" s="25"/>
      <c r="B3" s="69" t="s">
        <v>53</v>
      </c>
      <c r="C3" s="69"/>
      <c r="D3" s="70"/>
      <c r="E3" s="71" t="s">
        <v>45</v>
      </c>
      <c r="F3" s="72"/>
      <c r="G3" s="69"/>
      <c r="H3" s="72"/>
      <c r="I3" s="73"/>
      <c r="J3" s="25"/>
      <c r="K3" s="71" t="s">
        <v>45</v>
      </c>
      <c r="L3" s="74"/>
      <c r="M3" s="69"/>
      <c r="N3" s="75"/>
      <c r="O3" s="69"/>
      <c r="P3" s="76" t="s">
        <v>47</v>
      </c>
      <c r="Q3" s="70"/>
      <c r="R3" s="70"/>
      <c r="S3" s="77" t="s">
        <v>155</v>
      </c>
      <c r="T3" s="71"/>
      <c r="U3" s="78"/>
      <c r="V3" s="73"/>
      <c r="W3" s="79"/>
    </row>
    <row r="4" spans="1:49" s="80" customFormat="1" ht="21.95" customHeight="1">
      <c r="A4" s="26"/>
      <c r="B4" s="69" t="s">
        <v>44</v>
      </c>
      <c r="C4" s="81"/>
      <c r="D4" s="81"/>
      <c r="E4" s="72" t="s">
        <v>46</v>
      </c>
      <c r="F4" s="82"/>
      <c r="G4" s="69"/>
      <c r="H4" s="82"/>
      <c r="I4" s="83"/>
      <c r="J4" s="26"/>
      <c r="K4" s="72" t="s">
        <v>46</v>
      </c>
      <c r="L4" s="84"/>
      <c r="M4" s="81"/>
      <c r="N4" s="85"/>
      <c r="O4" s="69"/>
      <c r="P4" s="86" t="s">
        <v>156</v>
      </c>
      <c r="Q4" s="81"/>
      <c r="R4" s="81"/>
      <c r="S4" s="87" t="s">
        <v>126</v>
      </c>
      <c r="T4" s="82"/>
      <c r="U4" s="88"/>
      <c r="V4" s="83"/>
      <c r="W4" s="79"/>
    </row>
    <row r="5" spans="1:49" s="80" customFormat="1" ht="21.95" customHeight="1">
      <c r="A5" s="26" t="s">
        <v>297</v>
      </c>
      <c r="B5" s="89" t="s">
        <v>40</v>
      </c>
      <c r="C5" s="90" t="s">
        <v>157</v>
      </c>
      <c r="D5" s="91" t="s">
        <v>158</v>
      </c>
      <c r="E5" s="92" t="s">
        <v>159</v>
      </c>
      <c r="F5" s="93"/>
      <c r="G5" s="94"/>
      <c r="H5" s="93"/>
      <c r="I5" s="32" t="s">
        <v>324</v>
      </c>
      <c r="J5" s="26" t="s">
        <v>297</v>
      </c>
      <c r="K5" s="94" t="s">
        <v>160</v>
      </c>
      <c r="L5" s="95"/>
      <c r="M5" s="95"/>
      <c r="N5" s="94"/>
      <c r="O5" s="95"/>
      <c r="P5" s="96" t="s">
        <v>111</v>
      </c>
      <c r="Q5" s="97"/>
      <c r="R5" s="98" t="s">
        <v>312</v>
      </c>
      <c r="S5" s="89"/>
      <c r="T5" s="26" t="s">
        <v>108</v>
      </c>
      <c r="U5" s="26" t="s">
        <v>158</v>
      </c>
      <c r="V5" s="32" t="s">
        <v>324</v>
      </c>
      <c r="W5" s="21"/>
    </row>
    <row r="6" spans="1:49" s="80" customFormat="1" ht="21.95" customHeight="1">
      <c r="A6" s="26"/>
      <c r="B6" s="89"/>
      <c r="C6" s="99"/>
      <c r="D6" s="100"/>
      <c r="E6" s="101" t="s">
        <v>48</v>
      </c>
      <c r="F6" s="101" t="s">
        <v>106</v>
      </c>
      <c r="G6" s="101" t="s">
        <v>127</v>
      </c>
      <c r="H6" s="69" t="s">
        <v>161</v>
      </c>
      <c r="I6" s="32"/>
      <c r="J6" s="26"/>
      <c r="K6" s="101" t="s">
        <v>162</v>
      </c>
      <c r="L6" s="69" t="s">
        <v>163</v>
      </c>
      <c r="M6" s="101" t="s">
        <v>164</v>
      </c>
      <c r="N6" s="102" t="s">
        <v>165</v>
      </c>
      <c r="O6" s="103" t="s">
        <v>166</v>
      </c>
      <c r="P6" s="104" t="s">
        <v>167</v>
      </c>
      <c r="Q6" s="105" t="s">
        <v>168</v>
      </c>
      <c r="R6" s="105" t="s">
        <v>313</v>
      </c>
      <c r="S6" s="106"/>
      <c r="T6" s="105"/>
      <c r="U6" s="105"/>
      <c r="V6" s="32"/>
      <c r="W6" s="21"/>
    </row>
    <row r="7" spans="1:49" s="80" customFormat="1" ht="21.95" customHeight="1">
      <c r="A7" s="26"/>
      <c r="B7" s="99" t="s">
        <v>169</v>
      </c>
      <c r="C7" s="99" t="s">
        <v>170</v>
      </c>
      <c r="D7" s="100" t="s">
        <v>171</v>
      </c>
      <c r="E7" s="107" t="s">
        <v>169</v>
      </c>
      <c r="F7" s="108" t="s">
        <v>107</v>
      </c>
      <c r="G7" s="105" t="s">
        <v>169</v>
      </c>
      <c r="H7" s="74" t="s">
        <v>169</v>
      </c>
      <c r="I7" s="109"/>
      <c r="J7" s="26"/>
      <c r="K7" s="110"/>
      <c r="L7" s="74"/>
      <c r="M7" s="108" t="s">
        <v>169</v>
      </c>
      <c r="N7" s="107" t="s">
        <v>169</v>
      </c>
      <c r="O7" s="111" t="s">
        <v>172</v>
      </c>
      <c r="P7" s="99" t="s">
        <v>173</v>
      </c>
      <c r="Q7" s="112" t="s">
        <v>169</v>
      </c>
      <c r="R7" s="112" t="s">
        <v>169</v>
      </c>
      <c r="S7" s="99"/>
      <c r="T7" s="112" t="s">
        <v>109</v>
      </c>
      <c r="U7" s="105" t="s">
        <v>112</v>
      </c>
      <c r="V7" s="109"/>
      <c r="W7" s="79"/>
    </row>
    <row r="8" spans="1:49" s="80" customFormat="1" ht="21.95" customHeight="1">
      <c r="A8" s="113"/>
      <c r="B8" s="114" t="s">
        <v>169</v>
      </c>
      <c r="C8" s="114" t="s">
        <v>174</v>
      </c>
      <c r="D8" s="115" t="s">
        <v>175</v>
      </c>
      <c r="E8" s="116" t="s">
        <v>176</v>
      </c>
      <c r="F8" s="117" t="s">
        <v>177</v>
      </c>
      <c r="G8" s="118" t="s">
        <v>178</v>
      </c>
      <c r="H8" s="84" t="s">
        <v>179</v>
      </c>
      <c r="I8" s="119"/>
      <c r="J8" s="113"/>
      <c r="K8" s="120" t="s">
        <v>4</v>
      </c>
      <c r="L8" s="84" t="s">
        <v>180</v>
      </c>
      <c r="M8" s="117" t="s">
        <v>5</v>
      </c>
      <c r="N8" s="116" t="s">
        <v>6</v>
      </c>
      <c r="O8" s="86" t="s">
        <v>181</v>
      </c>
      <c r="P8" s="114" t="s">
        <v>182</v>
      </c>
      <c r="Q8" s="121" t="s">
        <v>183</v>
      </c>
      <c r="R8" s="121" t="s">
        <v>314</v>
      </c>
      <c r="S8" s="114"/>
      <c r="T8" s="114" t="s">
        <v>110</v>
      </c>
      <c r="U8" s="118" t="s">
        <v>184</v>
      </c>
      <c r="V8" s="119"/>
      <c r="W8" s="79"/>
    </row>
    <row r="9" spans="1:49" s="68" customFormat="1" ht="35.25" customHeight="1">
      <c r="A9" s="40">
        <v>2013</v>
      </c>
      <c r="B9" s="122">
        <v>1139577.148</v>
      </c>
      <c r="C9" s="123">
        <v>494901</v>
      </c>
      <c r="D9" s="123">
        <v>644676</v>
      </c>
      <c r="E9" s="124">
        <v>338214.36700000003</v>
      </c>
      <c r="F9" s="124">
        <v>23931</v>
      </c>
      <c r="G9" s="124">
        <v>16227.912</v>
      </c>
      <c r="H9" s="124" t="s">
        <v>7</v>
      </c>
      <c r="I9" s="43">
        <v>2013</v>
      </c>
      <c r="J9" s="40">
        <v>2013</v>
      </c>
      <c r="K9" s="124">
        <v>5307.7430000000004</v>
      </c>
      <c r="L9" s="124">
        <v>284789.17099999997</v>
      </c>
      <c r="M9" s="124">
        <v>163817</v>
      </c>
      <c r="N9" s="124">
        <v>129589</v>
      </c>
      <c r="O9" s="124">
        <v>56644.983</v>
      </c>
      <c r="P9" s="124">
        <v>17599</v>
      </c>
      <c r="Q9" s="125">
        <v>103727.245</v>
      </c>
      <c r="R9" s="125">
        <v>240</v>
      </c>
      <c r="S9" s="124" t="s">
        <v>327</v>
      </c>
      <c r="T9" s="124" t="s">
        <v>404</v>
      </c>
      <c r="U9" s="124">
        <v>4287.7439999999997</v>
      </c>
      <c r="V9" s="43">
        <v>2013</v>
      </c>
      <c r="W9" s="45"/>
    </row>
    <row r="10" spans="1:49" s="68" customFormat="1" ht="35.25" customHeight="1">
      <c r="A10" s="40">
        <v>2014</v>
      </c>
      <c r="B10" s="122">
        <v>1245306</v>
      </c>
      <c r="C10" s="123">
        <v>532280</v>
      </c>
      <c r="D10" s="123">
        <v>713026</v>
      </c>
      <c r="E10" s="124">
        <v>354034</v>
      </c>
      <c r="F10" s="124">
        <v>26306</v>
      </c>
      <c r="G10" s="124">
        <v>17132</v>
      </c>
      <c r="H10" s="124" t="s">
        <v>7</v>
      </c>
      <c r="I10" s="43">
        <v>2014</v>
      </c>
      <c r="J10" s="40">
        <v>2014</v>
      </c>
      <c r="K10" s="124">
        <v>38917</v>
      </c>
      <c r="L10" s="124">
        <v>298311</v>
      </c>
      <c r="M10" s="124">
        <v>172507</v>
      </c>
      <c r="N10" s="124">
        <v>133871</v>
      </c>
      <c r="O10" s="124">
        <v>58965</v>
      </c>
      <c r="P10" s="124">
        <v>21774</v>
      </c>
      <c r="Q10" s="125">
        <v>110383</v>
      </c>
      <c r="R10" s="125">
        <v>4</v>
      </c>
      <c r="S10" s="124">
        <f>SUM(T10:U10)</f>
        <v>13102</v>
      </c>
      <c r="T10" s="124">
        <v>2651</v>
      </c>
      <c r="U10" s="124">
        <v>10451</v>
      </c>
      <c r="V10" s="43">
        <v>2014</v>
      </c>
      <c r="W10" s="45"/>
    </row>
    <row r="11" spans="1:49" s="68" customFormat="1" ht="35.25" customHeight="1">
      <c r="A11" s="40">
        <v>2015</v>
      </c>
      <c r="B11" s="122">
        <v>1472122</v>
      </c>
      <c r="C11" s="123">
        <v>642373</v>
      </c>
      <c r="D11" s="123">
        <v>829749</v>
      </c>
      <c r="E11" s="124">
        <v>463754</v>
      </c>
      <c r="F11" s="124">
        <v>33814</v>
      </c>
      <c r="G11" s="124">
        <v>16805</v>
      </c>
      <c r="H11" s="124" t="s">
        <v>7</v>
      </c>
      <c r="I11" s="43">
        <v>2015</v>
      </c>
      <c r="J11" s="126">
        <v>2015</v>
      </c>
      <c r="K11" s="124">
        <v>39034</v>
      </c>
      <c r="L11" s="124">
        <v>396339</v>
      </c>
      <c r="M11" s="124">
        <v>185283</v>
      </c>
      <c r="N11" s="124">
        <v>136594</v>
      </c>
      <c r="O11" s="124">
        <v>65533</v>
      </c>
      <c r="P11" s="124">
        <v>24824</v>
      </c>
      <c r="Q11" s="125">
        <v>120974</v>
      </c>
      <c r="R11" s="125">
        <v>7</v>
      </c>
      <c r="S11" s="124" t="s">
        <v>416</v>
      </c>
      <c r="T11" s="124" t="s">
        <v>415</v>
      </c>
      <c r="U11" s="124">
        <v>6959</v>
      </c>
      <c r="V11" s="43">
        <v>2015</v>
      </c>
      <c r="W11" s="45"/>
    </row>
    <row r="12" spans="1:49" s="68" customFormat="1" ht="35.25" customHeight="1">
      <c r="A12" s="40">
        <v>2016</v>
      </c>
      <c r="B12" s="127">
        <v>1374288675</v>
      </c>
      <c r="C12" s="128">
        <v>584719245</v>
      </c>
      <c r="D12" s="128">
        <v>789569430</v>
      </c>
      <c r="E12" s="129">
        <v>390717463</v>
      </c>
      <c r="F12" s="129">
        <v>29898605</v>
      </c>
      <c r="G12" s="129">
        <v>15048455</v>
      </c>
      <c r="H12" s="124" t="s">
        <v>7</v>
      </c>
      <c r="I12" s="43">
        <v>2016</v>
      </c>
      <c r="J12" s="130">
        <v>2016</v>
      </c>
      <c r="K12" s="129">
        <v>42926801</v>
      </c>
      <c r="L12" s="129">
        <v>319515298</v>
      </c>
      <c r="M12" s="129">
        <v>193251946</v>
      </c>
      <c r="N12" s="129">
        <v>149293504</v>
      </c>
      <c r="O12" s="129">
        <v>74657751</v>
      </c>
      <c r="P12" s="129">
        <v>26410415</v>
      </c>
      <c r="Q12" s="131">
        <v>118219092</v>
      </c>
      <c r="R12" s="131" t="s">
        <v>7</v>
      </c>
      <c r="S12" s="129">
        <f>SUM(T12:U12)</f>
        <v>14349345</v>
      </c>
      <c r="T12" s="129">
        <v>4425215</v>
      </c>
      <c r="U12" s="129">
        <v>9924130</v>
      </c>
      <c r="V12" s="43">
        <v>2016</v>
      </c>
      <c r="W12" s="45"/>
    </row>
    <row r="13" spans="1:49" s="68" customFormat="1" ht="35.25" customHeight="1">
      <c r="A13" s="40">
        <v>2017</v>
      </c>
      <c r="B13" s="132">
        <v>1528677</v>
      </c>
      <c r="C13" s="133">
        <v>669410</v>
      </c>
      <c r="D13" s="133">
        <v>859267</v>
      </c>
      <c r="E13" s="134">
        <v>473062</v>
      </c>
      <c r="F13" s="134">
        <v>29647</v>
      </c>
      <c r="G13" s="134">
        <v>15964</v>
      </c>
      <c r="H13" s="135" t="s">
        <v>407</v>
      </c>
      <c r="I13" s="136">
        <v>2017</v>
      </c>
      <c r="J13" s="137">
        <v>2017</v>
      </c>
      <c r="K13" s="138">
        <v>48331</v>
      </c>
      <c r="L13" s="139">
        <v>366553</v>
      </c>
      <c r="M13" s="139">
        <v>206026</v>
      </c>
      <c r="N13" s="139">
        <v>156146</v>
      </c>
      <c r="O13" s="139">
        <v>72206</v>
      </c>
      <c r="P13" s="139">
        <v>27213</v>
      </c>
      <c r="Q13" s="139">
        <v>126307</v>
      </c>
      <c r="R13" s="139" t="s">
        <v>7</v>
      </c>
      <c r="S13" s="139">
        <f>U13-2783</f>
        <v>7222</v>
      </c>
      <c r="T13" s="139" t="s">
        <v>414</v>
      </c>
      <c r="U13" s="140">
        <v>10005</v>
      </c>
      <c r="V13" s="43">
        <v>2017</v>
      </c>
      <c r="W13" s="45"/>
    </row>
    <row r="14" spans="1:49" s="68" customFormat="1" ht="35.25" customHeight="1" thickBot="1">
      <c r="A14" s="46">
        <v>2018</v>
      </c>
      <c r="B14" s="141">
        <v>1704835</v>
      </c>
      <c r="C14" s="142">
        <v>675214</v>
      </c>
      <c r="D14" s="142">
        <f>K14+L14+M14+N14+O14+U14</f>
        <v>1029622</v>
      </c>
      <c r="E14" s="143">
        <v>471159</v>
      </c>
      <c r="F14" s="143">
        <v>30792</v>
      </c>
      <c r="G14" s="143">
        <v>15228</v>
      </c>
      <c r="H14" s="144" t="s">
        <v>407</v>
      </c>
      <c r="I14" s="145">
        <v>2018</v>
      </c>
      <c r="J14" s="146">
        <v>2018</v>
      </c>
      <c r="K14" s="147">
        <v>49871</v>
      </c>
      <c r="L14" s="148">
        <v>523757</v>
      </c>
      <c r="M14" s="148">
        <v>220225</v>
      </c>
      <c r="N14" s="148">
        <v>161636</v>
      </c>
      <c r="O14" s="148">
        <v>69960</v>
      </c>
      <c r="P14" s="148">
        <v>29034</v>
      </c>
      <c r="Q14" s="148">
        <v>126996</v>
      </c>
      <c r="R14" s="149" t="s">
        <v>7</v>
      </c>
      <c r="S14" s="148">
        <v>6178</v>
      </c>
      <c r="T14" s="148">
        <v>2004</v>
      </c>
      <c r="U14" s="150">
        <v>4173</v>
      </c>
      <c r="V14" s="151">
        <v>2018</v>
      </c>
      <c r="W14" s="45"/>
    </row>
    <row r="15" spans="1:49" s="68" customFormat="1" ht="15" customHeight="1">
      <c r="A15" s="152" t="s">
        <v>185</v>
      </c>
      <c r="B15" s="152"/>
      <c r="C15" s="153"/>
      <c r="D15" s="153"/>
      <c r="E15" s="153"/>
      <c r="F15" s="154"/>
      <c r="G15" s="155"/>
      <c r="H15" s="155"/>
      <c r="I15" s="55" t="s">
        <v>186</v>
      </c>
      <c r="J15" s="152" t="s">
        <v>185</v>
      </c>
      <c r="K15" s="155"/>
      <c r="L15" s="155"/>
      <c r="M15" s="154"/>
      <c r="N15" s="156"/>
      <c r="O15" s="154"/>
      <c r="P15" s="153"/>
      <c r="Q15" s="153"/>
      <c r="R15" s="157"/>
      <c r="S15" s="158"/>
      <c r="T15" s="158"/>
      <c r="U15" s="155"/>
      <c r="V15" s="55" t="s">
        <v>186</v>
      </c>
      <c r="W15" s="159"/>
      <c r="Z15" s="160"/>
    </row>
    <row r="16" spans="1:49">
      <c r="C16" s="162"/>
      <c r="D16" s="162"/>
      <c r="E16" s="162"/>
      <c r="F16" s="163"/>
      <c r="G16" s="155"/>
      <c r="H16" s="155"/>
      <c r="K16" s="155"/>
      <c r="L16" s="155"/>
      <c r="M16" s="163"/>
      <c r="N16" s="164"/>
      <c r="O16" s="163"/>
      <c r="P16" s="162"/>
      <c r="Q16" s="162"/>
      <c r="S16" s="155"/>
      <c r="T16" s="155"/>
    </row>
    <row r="17" spans="3:20">
      <c r="C17" s="162"/>
      <c r="D17" s="162"/>
      <c r="E17" s="162"/>
      <c r="F17" s="163"/>
      <c r="G17" s="155"/>
      <c r="H17" s="155"/>
      <c r="K17" s="155"/>
      <c r="L17" s="155"/>
      <c r="M17" s="163"/>
      <c r="N17" s="164"/>
      <c r="O17" s="163"/>
      <c r="P17" s="162"/>
      <c r="Q17" s="162"/>
      <c r="S17" s="155"/>
      <c r="T17" s="155"/>
    </row>
    <row r="18" spans="3:20">
      <c r="C18" s="162"/>
      <c r="D18" s="162"/>
      <c r="E18" s="162"/>
      <c r="F18" s="163"/>
      <c r="G18" s="155"/>
      <c r="H18" s="155"/>
      <c r="K18" s="155"/>
      <c r="L18" s="155"/>
      <c r="M18" s="163"/>
      <c r="N18" s="164"/>
      <c r="O18" s="163"/>
      <c r="P18" s="162"/>
      <c r="Q18" s="162"/>
      <c r="S18" s="155"/>
      <c r="T18" s="155"/>
    </row>
    <row r="19" spans="3:20">
      <c r="C19" s="162"/>
      <c r="D19" s="162"/>
      <c r="E19" s="162"/>
      <c r="F19" s="163"/>
      <c r="G19" s="155"/>
      <c r="H19" s="155"/>
      <c r="K19" s="155"/>
      <c r="L19" s="155"/>
      <c r="M19" s="163"/>
      <c r="N19" s="164"/>
      <c r="O19" s="163"/>
      <c r="P19" s="162"/>
      <c r="Q19" s="162"/>
      <c r="S19" s="155"/>
      <c r="T19" s="155"/>
    </row>
    <row r="20" spans="3:20">
      <c r="C20" s="162"/>
      <c r="D20" s="162"/>
      <c r="E20" s="162"/>
      <c r="F20" s="163"/>
      <c r="G20" s="155"/>
      <c r="H20" s="155"/>
      <c r="K20" s="155"/>
      <c r="L20" s="155"/>
      <c r="M20" s="163"/>
      <c r="N20" s="164"/>
      <c r="O20" s="163"/>
      <c r="P20" s="162"/>
      <c r="Q20" s="162"/>
      <c r="S20" s="155"/>
      <c r="T20" s="155"/>
    </row>
    <row r="21" spans="3:20">
      <c r="C21" s="162"/>
      <c r="D21" s="162"/>
      <c r="E21" s="162"/>
      <c r="F21" s="163"/>
      <c r="G21" s="155"/>
      <c r="H21" s="155"/>
      <c r="K21" s="155"/>
      <c r="L21" s="155"/>
      <c r="M21" s="163"/>
      <c r="N21" s="164"/>
      <c r="O21" s="163"/>
      <c r="P21" s="162"/>
      <c r="Q21" s="162"/>
      <c r="S21" s="155"/>
      <c r="T21" s="155"/>
    </row>
    <row r="22" spans="3:20">
      <c r="C22" s="162"/>
      <c r="D22" s="162"/>
      <c r="E22" s="162"/>
      <c r="F22" s="163"/>
      <c r="G22" s="155"/>
      <c r="H22" s="155"/>
      <c r="K22" s="155"/>
      <c r="L22" s="155"/>
      <c r="M22" s="163"/>
      <c r="N22" s="164"/>
      <c r="O22" s="163"/>
      <c r="P22" s="162"/>
      <c r="Q22" s="162"/>
      <c r="S22" s="155"/>
      <c r="T22" s="155"/>
    </row>
    <row r="23" spans="3:20">
      <c r="C23" s="162"/>
      <c r="D23" s="162"/>
      <c r="E23" s="162"/>
      <c r="F23" s="163"/>
      <c r="G23" s="155"/>
      <c r="H23" s="155"/>
      <c r="K23" s="155"/>
      <c r="L23" s="155"/>
      <c r="M23" s="163"/>
      <c r="N23" s="164"/>
      <c r="O23" s="163"/>
      <c r="P23" s="162"/>
      <c r="Q23" s="162"/>
      <c r="S23" s="155"/>
      <c r="T23" s="155"/>
    </row>
    <row r="24" spans="3:20">
      <c r="C24" s="162"/>
      <c r="D24" s="162"/>
      <c r="E24" s="162"/>
      <c r="F24" s="163"/>
      <c r="G24" s="155"/>
      <c r="H24" s="155"/>
      <c r="K24" s="155"/>
      <c r="L24" s="155"/>
      <c r="M24" s="163"/>
      <c r="N24" s="164"/>
      <c r="O24" s="163"/>
      <c r="P24" s="162"/>
      <c r="Q24" s="162"/>
      <c r="S24" s="155"/>
      <c r="T24" s="155"/>
    </row>
    <row r="25" spans="3:20">
      <c r="C25" s="162"/>
      <c r="D25" s="162"/>
      <c r="E25" s="162"/>
      <c r="F25" s="163"/>
      <c r="G25" s="155"/>
      <c r="H25" s="155"/>
      <c r="K25" s="155"/>
      <c r="L25" s="155"/>
      <c r="M25" s="163"/>
      <c r="N25" s="164"/>
      <c r="O25" s="163"/>
      <c r="P25" s="162"/>
      <c r="Q25" s="162"/>
      <c r="S25" s="155"/>
      <c r="T25" s="155"/>
    </row>
    <row r="26" spans="3:20">
      <c r="C26" s="162"/>
      <c r="D26" s="162"/>
      <c r="E26" s="162"/>
      <c r="F26" s="163"/>
      <c r="G26" s="155"/>
      <c r="H26" s="155"/>
      <c r="K26" s="155"/>
      <c r="L26" s="155"/>
      <c r="M26" s="163"/>
      <c r="N26" s="164"/>
      <c r="O26" s="163"/>
      <c r="P26" s="162"/>
      <c r="Q26" s="162"/>
      <c r="S26" s="155"/>
      <c r="T26" s="155"/>
    </row>
    <row r="27" spans="3:20">
      <c r="C27" s="162"/>
      <c r="D27" s="162"/>
      <c r="E27" s="162"/>
      <c r="F27" s="163"/>
      <c r="G27" s="155"/>
      <c r="H27" s="155"/>
      <c r="K27" s="155"/>
      <c r="L27" s="155"/>
      <c r="M27" s="163"/>
      <c r="N27" s="164"/>
      <c r="O27" s="163"/>
      <c r="P27" s="162"/>
      <c r="Q27" s="162"/>
      <c r="S27" s="155"/>
      <c r="T27" s="155"/>
    </row>
    <row r="28" spans="3:20">
      <c r="C28" s="162"/>
      <c r="D28" s="162"/>
      <c r="E28" s="162"/>
      <c r="F28" s="163"/>
      <c r="G28" s="155"/>
      <c r="H28" s="155"/>
      <c r="K28" s="155"/>
      <c r="L28" s="155"/>
      <c r="M28" s="163"/>
      <c r="N28" s="164"/>
      <c r="O28" s="163"/>
      <c r="P28" s="162"/>
      <c r="Q28" s="162"/>
      <c r="S28" s="155"/>
      <c r="T28" s="155"/>
    </row>
    <row r="29" spans="3:20">
      <c r="C29" s="162"/>
      <c r="D29" s="162"/>
      <c r="E29" s="162"/>
      <c r="F29" s="163"/>
      <c r="G29" s="155"/>
      <c r="H29" s="155"/>
      <c r="K29" s="155"/>
      <c r="L29" s="155"/>
      <c r="M29" s="163"/>
      <c r="N29" s="164"/>
      <c r="O29" s="163"/>
      <c r="P29" s="162"/>
      <c r="Q29" s="162"/>
      <c r="S29" s="155"/>
      <c r="T29" s="155"/>
    </row>
    <row r="30" spans="3:20">
      <c r="C30" s="162"/>
      <c r="D30" s="162"/>
      <c r="E30" s="162"/>
      <c r="F30" s="163"/>
      <c r="G30" s="155"/>
      <c r="H30" s="155"/>
      <c r="K30" s="155"/>
      <c r="L30" s="155"/>
      <c r="M30" s="163"/>
      <c r="N30" s="164"/>
      <c r="O30" s="163"/>
      <c r="P30" s="162"/>
      <c r="Q30" s="162"/>
      <c r="S30" s="155"/>
      <c r="T30" s="155"/>
    </row>
    <row r="31" spans="3:20">
      <c r="C31" s="162"/>
      <c r="D31" s="162"/>
      <c r="E31" s="162"/>
      <c r="F31" s="163"/>
      <c r="G31" s="155"/>
      <c r="H31" s="155"/>
      <c r="K31" s="155"/>
      <c r="L31" s="155"/>
      <c r="M31" s="163"/>
      <c r="N31" s="164"/>
      <c r="O31" s="163"/>
      <c r="P31" s="162"/>
      <c r="Q31" s="162"/>
      <c r="S31" s="155"/>
      <c r="T31" s="155"/>
    </row>
    <row r="32" spans="3:20">
      <c r="C32" s="162"/>
      <c r="D32" s="162"/>
      <c r="E32" s="162"/>
      <c r="F32" s="163"/>
      <c r="G32" s="155"/>
      <c r="H32" s="155"/>
      <c r="K32" s="155"/>
      <c r="L32" s="155"/>
      <c r="M32" s="163"/>
      <c r="N32" s="164"/>
      <c r="O32" s="163"/>
      <c r="P32" s="162"/>
      <c r="Q32" s="162"/>
      <c r="S32" s="155"/>
      <c r="T32" s="155"/>
    </row>
    <row r="33" spans="3:20">
      <c r="C33" s="162"/>
      <c r="D33" s="162"/>
      <c r="E33" s="162"/>
      <c r="F33" s="163"/>
      <c r="G33" s="155"/>
      <c r="H33" s="155"/>
      <c r="K33" s="155"/>
      <c r="L33" s="155"/>
      <c r="M33" s="163"/>
      <c r="N33" s="164"/>
      <c r="O33" s="163"/>
      <c r="P33" s="162"/>
      <c r="Q33" s="162"/>
      <c r="S33" s="155"/>
      <c r="T33" s="155"/>
    </row>
    <row r="34" spans="3:20">
      <c r="C34" s="162"/>
      <c r="D34" s="162"/>
      <c r="E34" s="162"/>
      <c r="F34" s="163"/>
      <c r="G34" s="155"/>
      <c r="H34" s="155"/>
      <c r="K34" s="155"/>
      <c r="L34" s="155"/>
      <c r="M34" s="163"/>
      <c r="N34" s="164"/>
      <c r="O34" s="163"/>
      <c r="P34" s="162"/>
      <c r="Q34" s="162"/>
      <c r="S34" s="155"/>
      <c r="T34" s="155"/>
    </row>
    <row r="35" spans="3:20">
      <c r="C35" s="162"/>
      <c r="D35" s="162"/>
      <c r="E35" s="162"/>
      <c r="F35" s="163"/>
      <c r="G35" s="155"/>
      <c r="H35" s="155"/>
      <c r="K35" s="155"/>
      <c r="L35" s="155"/>
      <c r="M35" s="163"/>
      <c r="N35" s="164"/>
      <c r="O35" s="163"/>
      <c r="P35" s="162"/>
      <c r="Q35" s="162"/>
      <c r="S35" s="155"/>
      <c r="T35" s="155"/>
    </row>
    <row r="36" spans="3:20">
      <c r="C36" s="162"/>
      <c r="D36" s="162"/>
      <c r="E36" s="162"/>
      <c r="F36" s="163"/>
      <c r="G36" s="155"/>
      <c r="H36" s="155"/>
      <c r="K36" s="155"/>
      <c r="L36" s="155"/>
      <c r="M36" s="163"/>
      <c r="N36" s="164"/>
      <c r="O36" s="163"/>
      <c r="P36" s="162"/>
      <c r="Q36" s="162"/>
      <c r="S36" s="155"/>
      <c r="T36" s="155"/>
    </row>
    <row r="37" spans="3:20">
      <c r="C37" s="162"/>
      <c r="D37" s="162"/>
      <c r="E37" s="162"/>
      <c r="F37" s="163"/>
      <c r="G37" s="155"/>
      <c r="H37" s="155"/>
      <c r="K37" s="155"/>
      <c r="L37" s="155"/>
      <c r="M37" s="163"/>
      <c r="N37" s="164"/>
      <c r="O37" s="163"/>
      <c r="P37" s="162"/>
      <c r="Q37" s="162"/>
      <c r="S37" s="155"/>
      <c r="T37" s="155"/>
    </row>
    <row r="38" spans="3:20">
      <c r="C38" s="162"/>
      <c r="D38" s="162"/>
      <c r="E38" s="162"/>
      <c r="F38" s="163"/>
      <c r="G38" s="155"/>
      <c r="H38" s="155"/>
      <c r="K38" s="155"/>
      <c r="L38" s="155"/>
      <c r="M38" s="163"/>
      <c r="N38" s="164"/>
      <c r="O38" s="163"/>
      <c r="P38" s="162"/>
      <c r="Q38" s="162"/>
      <c r="S38" s="155"/>
      <c r="T38" s="155"/>
    </row>
    <row r="39" spans="3:20">
      <c r="C39" s="162"/>
      <c r="D39" s="162"/>
      <c r="E39" s="162"/>
      <c r="F39" s="163"/>
      <c r="G39" s="155"/>
      <c r="H39" s="155"/>
      <c r="K39" s="155"/>
      <c r="L39" s="155"/>
      <c r="M39" s="163"/>
      <c r="N39" s="164"/>
      <c r="O39" s="163"/>
      <c r="P39" s="162"/>
      <c r="Q39" s="162"/>
      <c r="S39" s="155"/>
      <c r="T39" s="155"/>
    </row>
    <row r="40" spans="3:20">
      <c r="C40" s="162"/>
      <c r="D40" s="162"/>
      <c r="E40" s="162"/>
      <c r="F40" s="163"/>
      <c r="G40" s="155"/>
      <c r="H40" s="155"/>
      <c r="K40" s="155"/>
      <c r="L40" s="155"/>
      <c r="M40" s="163"/>
      <c r="N40" s="164"/>
      <c r="O40" s="163"/>
      <c r="P40" s="162"/>
      <c r="Q40" s="162"/>
      <c r="S40" s="155"/>
      <c r="T40" s="155"/>
    </row>
    <row r="41" spans="3:20">
      <c r="C41" s="162"/>
      <c r="D41" s="162"/>
      <c r="E41" s="162"/>
      <c r="F41" s="163"/>
      <c r="G41" s="155"/>
      <c r="H41" s="155"/>
      <c r="K41" s="155"/>
      <c r="L41" s="155"/>
      <c r="M41" s="163"/>
      <c r="N41" s="164"/>
      <c r="O41" s="163"/>
      <c r="P41" s="162"/>
      <c r="Q41" s="162"/>
      <c r="S41" s="155"/>
      <c r="T41" s="155"/>
    </row>
    <row r="42" spans="3:20">
      <c r="C42" s="162"/>
      <c r="D42" s="162"/>
      <c r="E42" s="162"/>
      <c r="F42" s="163"/>
      <c r="G42" s="155"/>
      <c r="H42" s="155"/>
      <c r="K42" s="155"/>
      <c r="L42" s="155"/>
      <c r="M42" s="163"/>
      <c r="N42" s="164"/>
      <c r="O42" s="163"/>
      <c r="P42" s="162"/>
      <c r="Q42" s="162"/>
      <c r="S42" s="155"/>
      <c r="T42" s="155"/>
    </row>
    <row r="43" spans="3:20">
      <c r="C43" s="162"/>
      <c r="D43" s="162"/>
      <c r="E43" s="162"/>
      <c r="F43" s="163"/>
      <c r="G43" s="155"/>
      <c r="H43" s="155"/>
      <c r="K43" s="155"/>
      <c r="L43" s="155"/>
      <c r="M43" s="163"/>
      <c r="N43" s="164"/>
      <c r="O43" s="163"/>
      <c r="P43" s="162"/>
      <c r="Q43" s="162"/>
      <c r="S43" s="155"/>
      <c r="T43" s="155"/>
    </row>
    <row r="44" spans="3:20">
      <c r="C44" s="162"/>
      <c r="D44" s="162"/>
      <c r="E44" s="162"/>
      <c r="F44" s="163"/>
      <c r="G44" s="155"/>
      <c r="H44" s="155"/>
      <c r="K44" s="155"/>
      <c r="L44" s="155"/>
      <c r="M44" s="163"/>
      <c r="N44" s="164"/>
      <c r="O44" s="163"/>
      <c r="P44" s="162"/>
      <c r="Q44" s="162"/>
      <c r="S44" s="155"/>
      <c r="T44" s="155"/>
    </row>
  </sheetData>
  <mergeCells count="5">
    <mergeCell ref="A1:D1"/>
    <mergeCell ref="E1:I1"/>
    <mergeCell ref="J1:O1"/>
    <mergeCell ref="P1:V1"/>
    <mergeCell ref="P5:Q5"/>
  </mergeCells>
  <phoneticPr fontId="9" type="noConversion"/>
  <printOptions horizontalCentered="1" gridLinesSet="0"/>
  <pageMargins left="0.78740157480314965" right="0.78740157480314965" top="0.98425196850393704" bottom="0.98425196850393704" header="0.59055118110236227" footer="0.27559055118110237"/>
  <pageSetup paperSize="7" scale="76" firstPageNumber="616" pageOrder="overThenDown" orientation="portrait" r:id="rId1"/>
  <headerFooter differentOddEven="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0070C0"/>
  </sheetPr>
  <dimension ref="A1:O16"/>
  <sheetViews>
    <sheetView zoomScaleNormal="10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7.25"/>
  <cols>
    <col min="1" max="1" width="9.625" style="219" customWidth="1"/>
    <col min="2" max="2" width="9.875" style="220" customWidth="1"/>
    <col min="3" max="7" width="9.875" style="221" customWidth="1"/>
    <col min="8" max="13" width="9.75" style="221" customWidth="1"/>
    <col min="14" max="14" width="9.625" style="219" customWidth="1"/>
    <col min="15" max="16384" width="9" style="221"/>
  </cols>
  <sheetData>
    <row r="1" spans="1:15" s="172" customFormat="1" ht="38.1" customHeight="1">
      <c r="A1" s="169" t="s">
        <v>306</v>
      </c>
      <c r="B1" s="169"/>
      <c r="C1" s="169"/>
      <c r="D1" s="169"/>
      <c r="E1" s="169"/>
      <c r="F1" s="169"/>
      <c r="G1" s="169"/>
      <c r="H1" s="170" t="s">
        <v>288</v>
      </c>
      <c r="I1" s="170"/>
      <c r="J1" s="170"/>
      <c r="K1" s="170"/>
      <c r="L1" s="170"/>
      <c r="M1" s="170"/>
      <c r="N1" s="170"/>
      <c r="O1" s="171"/>
    </row>
    <row r="2" spans="1:15" s="176" customFormat="1" ht="18" customHeight="1" thickBot="1">
      <c r="A2" s="173" t="s">
        <v>284</v>
      </c>
      <c r="B2" s="17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5" t="s">
        <v>146</v>
      </c>
    </row>
    <row r="3" spans="1:15" s="31" customFormat="1" ht="24" customHeight="1">
      <c r="A3" s="25"/>
      <c r="B3" s="177" t="s">
        <v>187</v>
      </c>
      <c r="C3" s="178"/>
      <c r="D3" s="179"/>
      <c r="E3" s="180" t="s">
        <v>188</v>
      </c>
      <c r="F3" s="178"/>
      <c r="G3" s="178"/>
      <c r="H3" s="180" t="s">
        <v>85</v>
      </c>
      <c r="I3" s="178"/>
      <c r="J3" s="179"/>
      <c r="K3" s="180" t="s">
        <v>88</v>
      </c>
      <c r="L3" s="178"/>
      <c r="M3" s="181"/>
      <c r="N3" s="79"/>
    </row>
    <row r="4" spans="1:15" s="31" customFormat="1" ht="24" customHeight="1">
      <c r="A4" s="26" t="s">
        <v>297</v>
      </c>
      <c r="B4" s="182" t="s">
        <v>40</v>
      </c>
      <c r="C4" s="183" t="s">
        <v>49</v>
      </c>
      <c r="D4" s="184" t="s">
        <v>50</v>
      </c>
      <c r="E4" s="22" t="s">
        <v>40</v>
      </c>
      <c r="F4" s="183" t="s">
        <v>189</v>
      </c>
      <c r="G4" s="180" t="s">
        <v>190</v>
      </c>
      <c r="H4" s="185" t="s">
        <v>40</v>
      </c>
      <c r="I4" s="183" t="s">
        <v>191</v>
      </c>
      <c r="J4" s="184" t="s">
        <v>86</v>
      </c>
      <c r="K4" s="22" t="s">
        <v>40</v>
      </c>
      <c r="L4" s="183" t="s">
        <v>128</v>
      </c>
      <c r="M4" s="185" t="s">
        <v>87</v>
      </c>
      <c r="N4" s="32" t="s">
        <v>296</v>
      </c>
    </row>
    <row r="5" spans="1:15" s="31" customFormat="1" ht="24" customHeight="1">
      <c r="A5" s="26"/>
      <c r="B5" s="182" t="s">
        <v>40</v>
      </c>
      <c r="C5" s="22" t="s">
        <v>192</v>
      </c>
      <c r="D5" s="186" t="s">
        <v>193</v>
      </c>
      <c r="E5" s="22" t="s">
        <v>40</v>
      </c>
      <c r="F5" s="22" t="s">
        <v>192</v>
      </c>
      <c r="G5" s="180" t="s">
        <v>193</v>
      </c>
      <c r="H5" s="185" t="s">
        <v>40</v>
      </c>
      <c r="I5" s="22" t="s">
        <v>192</v>
      </c>
      <c r="J5" s="186" t="s">
        <v>193</v>
      </c>
      <c r="K5" s="22" t="s">
        <v>40</v>
      </c>
      <c r="L5" s="22" t="s">
        <v>192</v>
      </c>
      <c r="M5" s="185" t="s">
        <v>193</v>
      </c>
      <c r="N5" s="32"/>
    </row>
    <row r="6" spans="1:15" s="31" customFormat="1" ht="24" customHeight="1">
      <c r="A6" s="187"/>
      <c r="B6" s="188" t="s">
        <v>169</v>
      </c>
      <c r="C6" s="189" t="s">
        <v>194</v>
      </c>
      <c r="D6" s="190" t="s">
        <v>194</v>
      </c>
      <c r="E6" s="189" t="s">
        <v>169</v>
      </c>
      <c r="F6" s="189" t="s">
        <v>194</v>
      </c>
      <c r="G6" s="178" t="s">
        <v>194</v>
      </c>
      <c r="H6" s="179" t="s">
        <v>169</v>
      </c>
      <c r="I6" s="189" t="s">
        <v>194</v>
      </c>
      <c r="J6" s="190" t="s">
        <v>194</v>
      </c>
      <c r="K6" s="189" t="s">
        <v>169</v>
      </c>
      <c r="L6" s="189" t="s">
        <v>194</v>
      </c>
      <c r="M6" s="179" t="s">
        <v>194</v>
      </c>
      <c r="N6" s="187"/>
    </row>
    <row r="7" spans="1:15" s="31" customFormat="1" ht="31.5" customHeight="1">
      <c r="A7" s="191">
        <v>2013</v>
      </c>
      <c r="B7" s="192">
        <v>2291397</v>
      </c>
      <c r="C7" s="192">
        <v>1685914</v>
      </c>
      <c r="D7" s="192">
        <v>605482</v>
      </c>
      <c r="E7" s="192">
        <v>2317240</v>
      </c>
      <c r="F7" s="192">
        <v>1718034</v>
      </c>
      <c r="G7" s="192">
        <v>599206</v>
      </c>
      <c r="H7" s="192">
        <v>1773321</v>
      </c>
      <c r="I7" s="192">
        <v>1442205</v>
      </c>
      <c r="J7" s="192">
        <v>331116</v>
      </c>
      <c r="K7" s="192">
        <v>543919</v>
      </c>
      <c r="L7" s="192">
        <v>275829</v>
      </c>
      <c r="M7" s="193">
        <v>268090</v>
      </c>
      <c r="N7" s="194">
        <v>2013</v>
      </c>
    </row>
    <row r="8" spans="1:15" s="199" customFormat="1" ht="31.5" customHeight="1">
      <c r="A8" s="45">
        <v>2014</v>
      </c>
      <c r="B8" s="195">
        <v>2300977</v>
      </c>
      <c r="C8" s="196">
        <v>1751149</v>
      </c>
      <c r="D8" s="196">
        <v>549828</v>
      </c>
      <c r="E8" s="196">
        <v>2371768</v>
      </c>
      <c r="F8" s="196">
        <v>1817570</v>
      </c>
      <c r="G8" s="196">
        <v>554198</v>
      </c>
      <c r="H8" s="196">
        <v>1871389</v>
      </c>
      <c r="I8" s="196">
        <v>1579128</v>
      </c>
      <c r="J8" s="196">
        <v>292261</v>
      </c>
      <c r="K8" s="196">
        <v>500379</v>
      </c>
      <c r="L8" s="196">
        <v>238442</v>
      </c>
      <c r="M8" s="197">
        <v>261937</v>
      </c>
      <c r="N8" s="198">
        <v>2014</v>
      </c>
    </row>
    <row r="9" spans="1:15" s="199" customFormat="1" ht="31.5" customHeight="1">
      <c r="A9" s="45">
        <v>2015</v>
      </c>
      <c r="B9" s="200">
        <v>2580879</v>
      </c>
      <c r="C9" s="201">
        <v>1970112</v>
      </c>
      <c r="D9" s="201">
        <v>610767</v>
      </c>
      <c r="E9" s="201">
        <v>2637092</v>
      </c>
      <c r="F9" s="201">
        <v>2016968</v>
      </c>
      <c r="G9" s="201">
        <v>620124</v>
      </c>
      <c r="H9" s="201">
        <v>1955738</v>
      </c>
      <c r="I9" s="201">
        <v>1678291</v>
      </c>
      <c r="J9" s="201">
        <v>277447</v>
      </c>
      <c r="K9" s="201">
        <v>681354</v>
      </c>
      <c r="L9" s="201">
        <v>338677</v>
      </c>
      <c r="M9" s="202">
        <v>342677</v>
      </c>
      <c r="N9" s="198">
        <v>2015</v>
      </c>
    </row>
    <row r="10" spans="1:15" s="199" customFormat="1" ht="31.5" customHeight="1">
      <c r="A10" s="45">
        <v>2016</v>
      </c>
      <c r="B10" s="200">
        <v>2752615</v>
      </c>
      <c r="C10" s="201">
        <v>2091842</v>
      </c>
      <c r="D10" s="201">
        <v>660773</v>
      </c>
      <c r="E10" s="203">
        <v>2809795489511</v>
      </c>
      <c r="F10" s="203">
        <v>2142929651270</v>
      </c>
      <c r="G10" s="203">
        <v>666865838241</v>
      </c>
      <c r="H10" s="201">
        <v>2130340</v>
      </c>
      <c r="I10" s="201">
        <v>1873215</v>
      </c>
      <c r="J10" s="201">
        <v>257125</v>
      </c>
      <c r="K10" s="201">
        <v>679455</v>
      </c>
      <c r="L10" s="201">
        <v>269714</v>
      </c>
      <c r="M10" s="204">
        <v>409741</v>
      </c>
      <c r="N10" s="198">
        <v>2016</v>
      </c>
    </row>
    <row r="11" spans="1:15" s="199" customFormat="1" ht="31.5" customHeight="1">
      <c r="A11" s="205">
        <v>2017</v>
      </c>
      <c r="B11" s="206">
        <f>SUM(C11:D11)</f>
        <v>3121696364666</v>
      </c>
      <c r="C11" s="207">
        <v>2275849664206</v>
      </c>
      <c r="D11" s="207">
        <v>845846700460</v>
      </c>
      <c r="E11" s="207">
        <f>SUM(F11:G11)</f>
        <v>3183876006429</v>
      </c>
      <c r="F11" s="207">
        <v>2330420243380</v>
      </c>
      <c r="G11" s="207">
        <v>853455763049</v>
      </c>
      <c r="H11" s="207">
        <f>SUM(I11:J11)</f>
        <v>2314778977057</v>
      </c>
      <c r="I11" s="207">
        <v>1938421442941</v>
      </c>
      <c r="J11" s="207">
        <v>376357534116</v>
      </c>
      <c r="K11" s="207">
        <f>SUM(L11:M11)</f>
        <v>869097029372</v>
      </c>
      <c r="L11" s="207">
        <f>F11-I11</f>
        <v>391998800439</v>
      </c>
      <c r="M11" s="208">
        <f>G11-J11</f>
        <v>477098228933</v>
      </c>
      <c r="N11" s="209">
        <v>2017</v>
      </c>
    </row>
    <row r="12" spans="1:15" s="215" customFormat="1" ht="31.5" customHeight="1" thickBot="1">
      <c r="A12" s="210">
        <v>2018</v>
      </c>
      <c r="B12" s="211">
        <f>SUM(C12:D12)</f>
        <v>3293741154996</v>
      </c>
      <c r="C12" s="212">
        <v>2495106472686</v>
      </c>
      <c r="D12" s="212">
        <v>798634682310</v>
      </c>
      <c r="E12" s="212">
        <f>SUM(F12:G12)</f>
        <v>3329022300327</v>
      </c>
      <c r="F12" s="212">
        <v>2530023651080</v>
      </c>
      <c r="G12" s="212">
        <v>798998649247</v>
      </c>
      <c r="H12" s="212">
        <f>SUM(I12:J12)</f>
        <v>2513047856892</v>
      </c>
      <c r="I12" s="212">
        <v>2113739488230</v>
      </c>
      <c r="J12" s="212">
        <v>399308368662</v>
      </c>
      <c r="K12" s="212">
        <f>SUM(L12:M12)</f>
        <v>815974443435</v>
      </c>
      <c r="L12" s="212">
        <v>416284162850</v>
      </c>
      <c r="M12" s="213">
        <v>399690280585</v>
      </c>
      <c r="N12" s="214">
        <v>2018</v>
      </c>
    </row>
    <row r="13" spans="1:15" s="176" customFormat="1" ht="18" customHeight="1">
      <c r="A13" s="216" t="s">
        <v>195</v>
      </c>
      <c r="C13" s="217"/>
      <c r="E13" s="223"/>
      <c r="J13" s="217"/>
      <c r="M13" s="218"/>
      <c r="N13" s="55" t="s">
        <v>196</v>
      </c>
    </row>
    <row r="15" spans="1:15">
      <c r="F15" s="222"/>
    </row>
    <row r="16" spans="1:15">
      <c r="F16" s="222"/>
    </row>
  </sheetData>
  <mergeCells count="2">
    <mergeCell ref="A1:G1"/>
    <mergeCell ref="H1:N1"/>
  </mergeCells>
  <phoneticPr fontId="9" type="noConversion"/>
  <printOptions horizontalCentered="1"/>
  <pageMargins left="0.78740157480314965" right="0.78740157480314965" top="0.98425196850393704" bottom="0.98425196850393704" header="0.59055118110236227" footer="0.27559055118110237"/>
  <pageSetup paperSize="7" scale="97" firstPageNumber="616" fitToWidth="0" fitToHeight="0" pageOrder="overThenDown" orientation="portrait" r:id="rId1"/>
  <headerFooter differentOddEven="1"/>
  <colBreaks count="1" manualBreakCount="1">
    <brk id="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1">
    <tabColor rgb="FF0070C0"/>
  </sheetPr>
  <dimension ref="A1:BA15"/>
  <sheetViews>
    <sheetView showWhiteSpace="0" zoomScaleNormal="100" zoomScaleSheetLayoutView="100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C7" sqref="C7"/>
    </sheetView>
  </sheetViews>
  <sheetFormatPr defaultRowHeight="17.25"/>
  <cols>
    <col min="1" max="1" width="6.875" style="312" customWidth="1"/>
    <col min="2" max="2" width="12.75" style="312" customWidth="1"/>
    <col min="3" max="3" width="12.75" style="313" customWidth="1"/>
    <col min="4" max="4" width="9.625" style="313" customWidth="1"/>
    <col min="5" max="5" width="9.75" style="313" customWidth="1"/>
    <col min="6" max="6" width="12.25" style="312" customWidth="1"/>
    <col min="7" max="11" width="12.5" style="313" customWidth="1"/>
    <col min="12" max="13" width="7.625" style="312" customWidth="1"/>
    <col min="14" max="14" width="8.25" style="313" customWidth="1"/>
    <col min="15" max="15" width="9.125" style="313" customWidth="1"/>
    <col min="16" max="16" width="8.875" style="313" customWidth="1"/>
    <col min="17" max="17" width="9.25" style="313" customWidth="1"/>
    <col min="18" max="18" width="11" style="313" customWidth="1"/>
    <col min="19" max="19" width="9" style="313" customWidth="1"/>
    <col min="20" max="20" width="7.75" style="313" customWidth="1"/>
    <col min="21" max="22" width="7.25" style="313" customWidth="1"/>
    <col min="23" max="23" width="7.75" style="313" customWidth="1"/>
    <col min="24" max="26" width="11.375" style="310" bestFit="1" customWidth="1"/>
    <col min="27" max="27" width="10.375" style="310" bestFit="1" customWidth="1"/>
    <col min="28" max="28" width="7.5" style="310" customWidth="1"/>
    <col min="29" max="29" width="6.875" style="310" bestFit="1" customWidth="1"/>
    <col min="30" max="30" width="6.75" style="310" customWidth="1"/>
    <col min="31" max="31" width="7.25" style="310" customWidth="1"/>
    <col min="32" max="32" width="6.75" style="312" customWidth="1"/>
    <col min="33" max="16384" width="9" style="313"/>
  </cols>
  <sheetData>
    <row r="1" spans="1:53" s="227" customFormat="1" ht="30" customHeight="1">
      <c r="A1" s="224" t="s">
        <v>478</v>
      </c>
      <c r="B1" s="224"/>
      <c r="C1" s="224"/>
      <c r="D1" s="224"/>
      <c r="E1" s="224"/>
      <c r="F1" s="224"/>
      <c r="G1" s="224" t="s">
        <v>399</v>
      </c>
      <c r="H1" s="224"/>
      <c r="I1" s="224"/>
      <c r="J1" s="224"/>
      <c r="K1" s="224"/>
      <c r="L1" s="224"/>
      <c r="M1" s="225" t="s">
        <v>400</v>
      </c>
      <c r="N1" s="225"/>
      <c r="O1" s="225"/>
      <c r="P1" s="225"/>
      <c r="Q1" s="225"/>
      <c r="R1" s="225"/>
      <c r="S1" s="225"/>
      <c r="T1" s="225"/>
      <c r="U1" s="225"/>
      <c r="V1" s="226" t="s">
        <v>399</v>
      </c>
      <c r="W1" s="226"/>
      <c r="X1" s="226"/>
      <c r="Y1" s="226"/>
      <c r="Z1" s="226"/>
      <c r="AA1" s="226"/>
      <c r="AB1" s="226"/>
      <c r="AC1" s="226"/>
      <c r="AD1" s="226"/>
      <c r="AE1" s="226"/>
      <c r="AF1" s="226"/>
    </row>
    <row r="2" spans="1:53" s="235" customFormat="1" ht="18" customHeight="1" thickBot="1">
      <c r="A2" s="228"/>
      <c r="B2" s="229"/>
      <c r="C2" s="228"/>
      <c r="D2" s="228"/>
      <c r="E2" s="230" t="s">
        <v>0</v>
      </c>
      <c r="F2" s="230"/>
      <c r="G2" s="228"/>
      <c r="H2" s="228"/>
      <c r="I2" s="228"/>
      <c r="J2" s="228"/>
      <c r="K2" s="230" t="s">
        <v>286</v>
      </c>
      <c r="L2" s="230"/>
      <c r="M2" s="231"/>
      <c r="N2" s="232"/>
      <c r="O2" s="228"/>
      <c r="P2" s="228"/>
      <c r="Q2" s="228"/>
      <c r="R2" s="228"/>
      <c r="S2" s="228"/>
      <c r="T2" s="230" t="s">
        <v>401</v>
      </c>
      <c r="U2" s="230"/>
      <c r="V2" s="233"/>
      <c r="W2" s="228"/>
      <c r="X2" s="234"/>
      <c r="Y2" s="234"/>
      <c r="Z2" s="234"/>
      <c r="AA2" s="234"/>
      <c r="AB2" s="234"/>
      <c r="AC2" s="234"/>
      <c r="AD2" s="234"/>
      <c r="AE2" s="234"/>
      <c r="AF2" s="233" t="s">
        <v>84</v>
      </c>
    </row>
    <row r="3" spans="1:53" s="249" customFormat="1" ht="32.25" customHeight="1">
      <c r="A3" s="236"/>
      <c r="B3" s="237" t="s">
        <v>67</v>
      </c>
      <c r="C3" s="237" t="s">
        <v>69</v>
      </c>
      <c r="D3" s="238" t="s">
        <v>65</v>
      </c>
      <c r="E3" s="239"/>
      <c r="F3" s="239"/>
      <c r="G3" s="239" t="s">
        <v>130</v>
      </c>
      <c r="H3" s="239"/>
      <c r="I3" s="239"/>
      <c r="J3" s="239"/>
      <c r="K3" s="239"/>
      <c r="L3" s="240"/>
      <c r="M3" s="236"/>
      <c r="N3" s="241" t="s">
        <v>351</v>
      </c>
      <c r="O3" s="242"/>
      <c r="P3" s="242"/>
      <c r="Q3" s="242"/>
      <c r="R3" s="242"/>
      <c r="S3" s="242"/>
      <c r="T3" s="243" t="s">
        <v>355</v>
      </c>
      <c r="U3" s="244" t="s">
        <v>381</v>
      </c>
      <c r="V3" s="245" t="s">
        <v>78</v>
      </c>
      <c r="W3" s="243" t="s">
        <v>197</v>
      </c>
      <c r="X3" s="246" t="s">
        <v>329</v>
      </c>
      <c r="Y3" s="247"/>
      <c r="Z3" s="247"/>
      <c r="AA3" s="247"/>
      <c r="AB3" s="247"/>
      <c r="AC3" s="247"/>
      <c r="AD3" s="247"/>
      <c r="AE3" s="248"/>
      <c r="AF3" s="240"/>
    </row>
    <row r="4" spans="1:53" s="249" customFormat="1" ht="18.75" customHeight="1">
      <c r="A4" s="236"/>
      <c r="B4" s="237" t="s">
        <v>66</v>
      </c>
      <c r="C4" s="237" t="s">
        <v>68</v>
      </c>
      <c r="D4" s="237"/>
      <c r="E4" s="250" t="s">
        <v>332</v>
      </c>
      <c r="F4" s="251"/>
      <c r="G4" s="251" t="s">
        <v>64</v>
      </c>
      <c r="H4" s="251"/>
      <c r="I4" s="251"/>
      <c r="J4" s="251"/>
      <c r="K4" s="252"/>
      <c r="L4" s="240"/>
      <c r="M4" s="236"/>
      <c r="N4" s="253" t="s">
        <v>350</v>
      </c>
      <c r="O4" s="254"/>
      <c r="P4" s="254"/>
      <c r="Q4" s="254"/>
      <c r="R4" s="254"/>
      <c r="S4" s="254"/>
      <c r="T4" s="255"/>
      <c r="U4" s="256"/>
      <c r="V4" s="257"/>
      <c r="W4" s="255"/>
      <c r="X4" s="258"/>
      <c r="Y4" s="259" t="s">
        <v>330</v>
      </c>
      <c r="Z4" s="260"/>
      <c r="AA4" s="260"/>
      <c r="AB4" s="261"/>
      <c r="AC4" s="259" t="s">
        <v>331</v>
      </c>
      <c r="AD4" s="260"/>
      <c r="AE4" s="261"/>
      <c r="AF4" s="240"/>
    </row>
    <row r="5" spans="1:53" s="249" customFormat="1" ht="18.75" customHeight="1">
      <c r="A5" s="236" t="s">
        <v>198</v>
      </c>
      <c r="B5" s="237"/>
      <c r="C5" s="237"/>
      <c r="D5" s="237"/>
      <c r="E5" s="240"/>
      <c r="F5" s="262" t="s">
        <v>199</v>
      </c>
      <c r="G5" s="263" t="s">
        <v>200</v>
      </c>
      <c r="H5" s="264" t="s">
        <v>201</v>
      </c>
      <c r="I5" s="264" t="s">
        <v>202</v>
      </c>
      <c r="J5" s="264" t="s">
        <v>203</v>
      </c>
      <c r="K5" s="264" t="s">
        <v>204</v>
      </c>
      <c r="L5" s="240" t="s">
        <v>205</v>
      </c>
      <c r="M5" s="236" t="s">
        <v>198</v>
      </c>
      <c r="N5" s="240"/>
      <c r="O5" s="264" t="s">
        <v>354</v>
      </c>
      <c r="P5" s="264" t="s">
        <v>206</v>
      </c>
      <c r="Q5" s="265" t="s">
        <v>370</v>
      </c>
      <c r="R5" s="264" t="s">
        <v>372</v>
      </c>
      <c r="S5" s="264" t="s">
        <v>371</v>
      </c>
      <c r="T5" s="255" t="s">
        <v>356</v>
      </c>
      <c r="U5" s="240"/>
      <c r="V5" s="236"/>
      <c r="W5" s="255" t="s">
        <v>359</v>
      </c>
      <c r="X5" s="258"/>
      <c r="Y5" s="246"/>
      <c r="Z5" s="247"/>
      <c r="AA5" s="247"/>
      <c r="AB5" s="248"/>
      <c r="AC5" s="246"/>
      <c r="AD5" s="247"/>
      <c r="AE5" s="248"/>
      <c r="AF5" s="240" t="s">
        <v>3</v>
      </c>
    </row>
    <row r="6" spans="1:53" s="249" customFormat="1" ht="18.75" customHeight="1">
      <c r="A6" s="236"/>
      <c r="B6" s="237" t="s">
        <v>1</v>
      </c>
      <c r="C6" s="237" t="s">
        <v>70</v>
      </c>
      <c r="D6" s="237"/>
      <c r="E6" s="240"/>
      <c r="F6" s="256"/>
      <c r="G6" s="257"/>
      <c r="H6" s="255"/>
      <c r="I6" s="255"/>
      <c r="J6" s="255"/>
      <c r="K6" s="255"/>
      <c r="L6" s="240"/>
      <c r="M6" s="236"/>
      <c r="N6" s="240"/>
      <c r="O6" s="266"/>
      <c r="P6" s="255"/>
      <c r="Q6" s="267"/>
      <c r="R6" s="255"/>
      <c r="S6" s="266"/>
      <c r="T6" s="255"/>
      <c r="U6" s="256" t="s">
        <v>382</v>
      </c>
      <c r="V6" s="268" t="s">
        <v>77</v>
      </c>
      <c r="W6" s="255"/>
      <c r="X6" s="258"/>
      <c r="Y6" s="269"/>
      <c r="Z6" s="270" t="s">
        <v>373</v>
      </c>
      <c r="AA6" s="270" t="s">
        <v>374</v>
      </c>
      <c r="AB6" s="270" t="s">
        <v>375</v>
      </c>
      <c r="AC6" s="269"/>
      <c r="AD6" s="271" t="s">
        <v>360</v>
      </c>
      <c r="AE6" s="270" t="s">
        <v>361</v>
      </c>
      <c r="AF6" s="240"/>
    </row>
    <row r="7" spans="1:53" s="249" customFormat="1" ht="48.75" customHeight="1">
      <c r="A7" s="272"/>
      <c r="B7" s="273"/>
      <c r="C7" s="273"/>
      <c r="D7" s="273"/>
      <c r="E7" s="274"/>
      <c r="F7" s="274" t="s">
        <v>71</v>
      </c>
      <c r="G7" s="272" t="s">
        <v>72</v>
      </c>
      <c r="H7" s="273" t="s">
        <v>73</v>
      </c>
      <c r="I7" s="273" t="s">
        <v>357</v>
      </c>
      <c r="J7" s="273" t="s">
        <v>358</v>
      </c>
      <c r="K7" s="273" t="s">
        <v>74</v>
      </c>
      <c r="L7" s="274"/>
      <c r="M7" s="272"/>
      <c r="N7" s="274"/>
      <c r="O7" s="273" t="s">
        <v>353</v>
      </c>
      <c r="P7" s="272" t="s">
        <v>75</v>
      </c>
      <c r="Q7" s="275"/>
      <c r="R7" s="276" t="s">
        <v>76</v>
      </c>
      <c r="S7" s="273" t="s">
        <v>352</v>
      </c>
      <c r="T7" s="277"/>
      <c r="U7" s="278"/>
      <c r="V7" s="279"/>
      <c r="W7" s="277"/>
      <c r="X7" s="280"/>
      <c r="Y7" s="281"/>
      <c r="Z7" s="280"/>
      <c r="AA7" s="280"/>
      <c r="AB7" s="280"/>
      <c r="AC7" s="281"/>
      <c r="AD7" s="282"/>
      <c r="AE7" s="280"/>
      <c r="AF7" s="274"/>
    </row>
    <row r="8" spans="1:53" s="291" customFormat="1" ht="73.5" customHeight="1">
      <c r="A8" s="283">
        <v>2013</v>
      </c>
      <c r="B8" s="284">
        <v>1685914</v>
      </c>
      <c r="C8" s="285">
        <v>623077</v>
      </c>
      <c r="D8" s="284">
        <v>410698</v>
      </c>
      <c r="E8" s="284">
        <v>69152</v>
      </c>
      <c r="F8" s="284">
        <v>3015</v>
      </c>
      <c r="G8" s="285">
        <v>10960</v>
      </c>
      <c r="H8" s="285">
        <v>27263</v>
      </c>
      <c r="I8" s="285">
        <v>9166</v>
      </c>
      <c r="J8" s="285">
        <v>11666</v>
      </c>
      <c r="K8" s="284">
        <v>7082</v>
      </c>
      <c r="L8" s="286">
        <v>2013</v>
      </c>
      <c r="M8" s="287">
        <v>2013</v>
      </c>
      <c r="N8" s="288">
        <v>183805</v>
      </c>
      <c r="O8" s="289">
        <v>2500</v>
      </c>
      <c r="P8" s="289">
        <v>12060</v>
      </c>
      <c r="Q8" s="289" t="s">
        <v>7</v>
      </c>
      <c r="R8" s="289">
        <v>21997</v>
      </c>
      <c r="S8" s="289">
        <v>3180</v>
      </c>
      <c r="T8" s="289">
        <v>15110</v>
      </c>
      <c r="U8" s="289">
        <v>229236</v>
      </c>
      <c r="V8" s="289">
        <v>407794</v>
      </c>
      <c r="W8" s="288" t="s">
        <v>7</v>
      </c>
      <c r="X8" s="290">
        <v>149727</v>
      </c>
      <c r="Y8" s="290">
        <v>149694</v>
      </c>
      <c r="Z8" s="290" t="s">
        <v>7</v>
      </c>
      <c r="AA8" s="290" t="s">
        <v>7</v>
      </c>
      <c r="AB8" s="290" t="s">
        <v>7</v>
      </c>
      <c r="AC8" s="290">
        <v>33</v>
      </c>
      <c r="AD8" s="290" t="s">
        <v>7</v>
      </c>
      <c r="AE8" s="290" t="s">
        <v>7</v>
      </c>
      <c r="AF8" s="286">
        <v>2013</v>
      </c>
    </row>
    <row r="9" spans="1:53" s="291" customFormat="1" ht="73.5" customHeight="1">
      <c r="A9" s="283">
        <v>2014</v>
      </c>
      <c r="B9" s="284">
        <v>1751149</v>
      </c>
      <c r="C9" s="285">
        <v>681064</v>
      </c>
      <c r="D9" s="284">
        <v>101853</v>
      </c>
      <c r="E9" s="284">
        <v>73165</v>
      </c>
      <c r="F9" s="284">
        <v>2854</v>
      </c>
      <c r="G9" s="285">
        <v>17100</v>
      </c>
      <c r="H9" s="285">
        <v>25256</v>
      </c>
      <c r="I9" s="285">
        <v>10059</v>
      </c>
      <c r="J9" s="285">
        <v>11920</v>
      </c>
      <c r="K9" s="284">
        <v>5976</v>
      </c>
      <c r="L9" s="286">
        <v>2014</v>
      </c>
      <c r="M9" s="287">
        <v>2014</v>
      </c>
      <c r="N9" s="288">
        <v>28688</v>
      </c>
      <c r="O9" s="289">
        <v>4000</v>
      </c>
      <c r="P9" s="289">
        <v>3758</v>
      </c>
      <c r="Q9" s="289" t="s">
        <v>7</v>
      </c>
      <c r="R9" s="289">
        <v>16497</v>
      </c>
      <c r="S9" s="289">
        <v>4433</v>
      </c>
      <c r="T9" s="289">
        <v>14964</v>
      </c>
      <c r="U9" s="289">
        <v>204632</v>
      </c>
      <c r="V9" s="289">
        <v>451774</v>
      </c>
      <c r="W9" s="288">
        <v>21000</v>
      </c>
      <c r="X9" s="288">
        <v>275862</v>
      </c>
      <c r="Y9" s="288">
        <v>275829</v>
      </c>
      <c r="Z9" s="290" t="s">
        <v>7</v>
      </c>
      <c r="AA9" s="290" t="s">
        <v>7</v>
      </c>
      <c r="AB9" s="290" t="s">
        <v>7</v>
      </c>
      <c r="AC9" s="290">
        <v>33</v>
      </c>
      <c r="AD9" s="290" t="s">
        <v>7</v>
      </c>
      <c r="AE9" s="290" t="s">
        <v>7</v>
      </c>
      <c r="AF9" s="286">
        <v>2014</v>
      </c>
    </row>
    <row r="10" spans="1:53" s="291" customFormat="1" ht="73.5" customHeight="1">
      <c r="A10" s="283">
        <v>2015</v>
      </c>
      <c r="B10" s="284">
        <v>1881082</v>
      </c>
      <c r="C10" s="285">
        <v>777948</v>
      </c>
      <c r="D10" s="284">
        <v>121946</v>
      </c>
      <c r="E10" s="284">
        <v>87978</v>
      </c>
      <c r="F10" s="284">
        <v>3303</v>
      </c>
      <c r="G10" s="285">
        <v>23907</v>
      </c>
      <c r="H10" s="285">
        <v>26933</v>
      </c>
      <c r="I10" s="285">
        <v>10235</v>
      </c>
      <c r="J10" s="285">
        <v>20110</v>
      </c>
      <c r="K10" s="284">
        <v>3490</v>
      </c>
      <c r="L10" s="286">
        <v>2015</v>
      </c>
      <c r="M10" s="287">
        <v>2015</v>
      </c>
      <c r="N10" s="288">
        <v>33968</v>
      </c>
      <c r="O10" s="289">
        <v>2500</v>
      </c>
      <c r="P10" s="289">
        <v>1316</v>
      </c>
      <c r="Q10" s="289">
        <v>5232</v>
      </c>
      <c r="R10" s="289">
        <v>16870</v>
      </c>
      <c r="S10" s="289">
        <v>8050</v>
      </c>
      <c r="T10" s="289">
        <v>13700</v>
      </c>
      <c r="U10" s="289">
        <v>269217</v>
      </c>
      <c r="V10" s="289">
        <v>516091</v>
      </c>
      <c r="W10" s="288">
        <v>31700</v>
      </c>
      <c r="X10" s="288">
        <v>150480</v>
      </c>
      <c r="Y10" s="288">
        <v>149413</v>
      </c>
      <c r="Z10" s="292">
        <v>139318</v>
      </c>
      <c r="AA10" s="292">
        <v>10095</v>
      </c>
      <c r="AB10" s="292" t="s">
        <v>7</v>
      </c>
      <c r="AC10" s="292">
        <v>1067</v>
      </c>
      <c r="AD10" s="292">
        <v>1067</v>
      </c>
      <c r="AE10" s="292" t="s">
        <v>7</v>
      </c>
      <c r="AF10" s="286">
        <v>2015</v>
      </c>
    </row>
    <row r="11" spans="1:53" s="291" customFormat="1" ht="73.5" customHeight="1">
      <c r="A11" s="283">
        <v>2016</v>
      </c>
      <c r="B11" s="293">
        <v>1943914404</v>
      </c>
      <c r="C11" s="293">
        <v>764133000</v>
      </c>
      <c r="D11" s="293">
        <v>128359718</v>
      </c>
      <c r="E11" s="293">
        <v>87666817</v>
      </c>
      <c r="F11" s="293">
        <v>3399074</v>
      </c>
      <c r="G11" s="293">
        <v>27676258</v>
      </c>
      <c r="H11" s="293">
        <v>27664131</v>
      </c>
      <c r="I11" s="293">
        <v>9588447</v>
      </c>
      <c r="J11" s="293">
        <v>14847907</v>
      </c>
      <c r="K11" s="293">
        <v>4491000</v>
      </c>
      <c r="L11" s="286">
        <v>2016</v>
      </c>
      <c r="M11" s="287">
        <v>2016</v>
      </c>
      <c r="N11" s="293">
        <v>40692901</v>
      </c>
      <c r="O11" s="293">
        <v>2500000</v>
      </c>
      <c r="P11" s="293">
        <v>8327680</v>
      </c>
      <c r="Q11" s="293">
        <v>6454806</v>
      </c>
      <c r="R11" s="293">
        <v>16271678</v>
      </c>
      <c r="S11" s="293">
        <v>7138737</v>
      </c>
      <c r="T11" s="293">
        <v>12755000</v>
      </c>
      <c r="U11" s="293">
        <v>227538550</v>
      </c>
      <c r="V11" s="293">
        <v>536080911</v>
      </c>
      <c r="W11" s="293">
        <v>45000000</v>
      </c>
      <c r="X11" s="293">
        <v>230047225</v>
      </c>
      <c r="Y11" s="293">
        <v>230018467</v>
      </c>
      <c r="Z11" s="293">
        <v>219442817</v>
      </c>
      <c r="AA11" s="293">
        <v>10575650</v>
      </c>
      <c r="AB11" s="293">
        <v>0</v>
      </c>
      <c r="AC11" s="293">
        <v>28758</v>
      </c>
      <c r="AD11" s="293">
        <v>28758</v>
      </c>
      <c r="AE11" s="290" t="s">
        <v>7</v>
      </c>
      <c r="AF11" s="286">
        <v>2016</v>
      </c>
    </row>
    <row r="12" spans="1:53" s="300" customFormat="1" ht="73.5" customHeight="1">
      <c r="A12" s="294">
        <v>2017</v>
      </c>
      <c r="B12" s="295">
        <v>2145033394000</v>
      </c>
      <c r="C12" s="295">
        <v>846120000000</v>
      </c>
      <c r="D12" s="296">
        <v>246119984000</v>
      </c>
      <c r="E12" s="296">
        <v>86743970000</v>
      </c>
      <c r="F12" s="296">
        <v>3320344000</v>
      </c>
      <c r="G12" s="295">
        <v>28134515000</v>
      </c>
      <c r="H12" s="295">
        <v>27757052000</v>
      </c>
      <c r="I12" s="295">
        <v>8206350000</v>
      </c>
      <c r="J12" s="295">
        <v>15443547000</v>
      </c>
      <c r="K12" s="296">
        <v>3882162000</v>
      </c>
      <c r="L12" s="297">
        <v>2017</v>
      </c>
      <c r="M12" s="298">
        <v>2017</v>
      </c>
      <c r="N12" s="296">
        <v>159376014000</v>
      </c>
      <c r="O12" s="296">
        <v>11000000000</v>
      </c>
      <c r="P12" s="296">
        <v>116757120000</v>
      </c>
      <c r="Q12" s="296">
        <v>6435586000</v>
      </c>
      <c r="R12" s="296">
        <v>18383308000</v>
      </c>
      <c r="S12" s="296">
        <v>6800000000</v>
      </c>
      <c r="T12" s="296">
        <v>21268100000</v>
      </c>
      <c r="U12" s="296">
        <v>255333000000</v>
      </c>
      <c r="V12" s="296">
        <v>585246793000</v>
      </c>
      <c r="W12" s="296">
        <v>52000000000</v>
      </c>
      <c r="X12" s="296">
        <v>138945517000</v>
      </c>
      <c r="Y12" s="296">
        <v>138923042000</v>
      </c>
      <c r="Z12" s="296">
        <v>128447748000</v>
      </c>
      <c r="AA12" s="296">
        <v>10475294000</v>
      </c>
      <c r="AB12" s="296" t="s">
        <v>7</v>
      </c>
      <c r="AC12" s="296">
        <v>22475000</v>
      </c>
      <c r="AD12" s="296">
        <v>22475000</v>
      </c>
      <c r="AE12" s="296" t="s">
        <v>7</v>
      </c>
      <c r="AF12" s="299">
        <v>2017</v>
      </c>
    </row>
    <row r="13" spans="1:53" s="307" customFormat="1" ht="73.5" customHeight="1" thickBot="1">
      <c r="A13" s="301">
        <v>2018</v>
      </c>
      <c r="B13" s="302">
        <v>2293291695000</v>
      </c>
      <c r="C13" s="302">
        <v>1000170000000</v>
      </c>
      <c r="D13" s="303">
        <v>141641064000</v>
      </c>
      <c r="E13" s="303">
        <f>SUM(F13:K13)</f>
        <v>90207709000</v>
      </c>
      <c r="F13" s="303">
        <v>4005551000</v>
      </c>
      <c r="G13" s="302">
        <v>28950954000</v>
      </c>
      <c r="H13" s="302">
        <v>26771319000</v>
      </c>
      <c r="I13" s="302">
        <v>8584045000</v>
      </c>
      <c r="J13" s="302">
        <v>16921240000</v>
      </c>
      <c r="K13" s="303">
        <v>4974600000</v>
      </c>
      <c r="L13" s="304">
        <v>2018</v>
      </c>
      <c r="M13" s="305">
        <v>2018</v>
      </c>
      <c r="N13" s="303">
        <f>SUM(O13:S13)</f>
        <v>51433355000</v>
      </c>
      <c r="O13" s="303">
        <v>2500000000</v>
      </c>
      <c r="P13" s="303">
        <v>15643767000</v>
      </c>
      <c r="Q13" s="303">
        <v>6423278000</v>
      </c>
      <c r="R13" s="303">
        <v>20366310000</v>
      </c>
      <c r="S13" s="303">
        <v>6500000000</v>
      </c>
      <c r="T13" s="303">
        <v>24053281000</v>
      </c>
      <c r="U13" s="303">
        <v>210090000000</v>
      </c>
      <c r="V13" s="303">
        <v>653188548000</v>
      </c>
      <c r="W13" s="303">
        <v>70111000000</v>
      </c>
      <c r="X13" s="303">
        <f>SUM(Y13,AC13)</f>
        <v>194037802000</v>
      </c>
      <c r="Y13" s="303">
        <f>SUM(Z13:AB13)</f>
        <v>194037802000</v>
      </c>
      <c r="Z13" s="303">
        <v>182722602000</v>
      </c>
      <c r="AA13" s="303">
        <v>11315200000</v>
      </c>
      <c r="AB13" s="303" t="s">
        <v>422</v>
      </c>
      <c r="AC13" s="303" t="s">
        <v>420</v>
      </c>
      <c r="AD13" s="303" t="s">
        <v>422</v>
      </c>
      <c r="AE13" s="303" t="s">
        <v>422</v>
      </c>
      <c r="AF13" s="306">
        <v>2018</v>
      </c>
    </row>
    <row r="14" spans="1:53" s="235" customFormat="1" ht="15" customHeight="1">
      <c r="A14" s="235" t="s">
        <v>409</v>
      </c>
      <c r="B14" s="308"/>
      <c r="D14" s="308"/>
      <c r="F14" s="308"/>
      <c r="G14" s="308"/>
      <c r="H14" s="308"/>
      <c r="L14" s="309"/>
      <c r="M14" s="235" t="s">
        <v>409</v>
      </c>
      <c r="X14" s="310"/>
      <c r="Y14" s="310"/>
      <c r="Z14" s="310"/>
      <c r="AA14" s="310"/>
      <c r="AB14" s="310"/>
      <c r="AC14" s="310"/>
      <c r="AD14" s="310"/>
      <c r="AE14" s="310"/>
      <c r="AF14" s="309"/>
      <c r="BA14" s="309"/>
    </row>
    <row r="15" spans="1:53" s="235" customFormat="1" ht="15" customHeight="1">
      <c r="A15" s="311" t="s">
        <v>328</v>
      </c>
      <c r="B15" s="308"/>
      <c r="C15" s="308"/>
      <c r="D15" s="308"/>
      <c r="F15" s="308"/>
      <c r="G15" s="308"/>
      <c r="H15" s="308"/>
      <c r="L15" s="309" t="s">
        <v>348</v>
      </c>
      <c r="M15" s="311" t="s">
        <v>386</v>
      </c>
      <c r="X15" s="310"/>
      <c r="Y15" s="310"/>
      <c r="Z15" s="310"/>
      <c r="AA15" s="310"/>
      <c r="AB15" s="310"/>
      <c r="AC15" s="310"/>
      <c r="AD15" s="310"/>
      <c r="AE15" s="310"/>
      <c r="AF15" s="309" t="s">
        <v>348</v>
      </c>
      <c r="BA15" s="309"/>
    </row>
  </sheetData>
  <mergeCells count="38">
    <mergeCell ref="M1:U1"/>
    <mergeCell ref="AC6:AC7"/>
    <mergeCell ref="AE6:AE7"/>
    <mergeCell ref="T2:U2"/>
    <mergeCell ref="V1:AF1"/>
    <mergeCell ref="W5:W7"/>
    <mergeCell ref="AD6:AD7"/>
    <mergeCell ref="T5:T7"/>
    <mergeCell ref="X4:X7"/>
    <mergeCell ref="Y6:Y7"/>
    <mergeCell ref="Z6:Z7"/>
    <mergeCell ref="AA6:AA7"/>
    <mergeCell ref="M2:N2"/>
    <mergeCell ref="S5:S6"/>
    <mergeCell ref="R5:R6"/>
    <mergeCell ref="P5:P6"/>
    <mergeCell ref="O5:O6"/>
    <mergeCell ref="F5:F6"/>
    <mergeCell ref="G5:G6"/>
    <mergeCell ref="H5:H6"/>
    <mergeCell ref="I5:I6"/>
    <mergeCell ref="J5:J6"/>
    <mergeCell ref="E2:F2"/>
    <mergeCell ref="K2:L2"/>
    <mergeCell ref="AB6:AB7"/>
    <mergeCell ref="V6:V7"/>
    <mergeCell ref="Q5:Q7"/>
    <mergeCell ref="U3:U4"/>
    <mergeCell ref="V3:V4"/>
    <mergeCell ref="N4:S4"/>
    <mergeCell ref="N3:S3"/>
    <mergeCell ref="U6:U7"/>
    <mergeCell ref="X3:AE3"/>
    <mergeCell ref="W3:W4"/>
    <mergeCell ref="T3:T4"/>
    <mergeCell ref="AC4:AE5"/>
    <mergeCell ref="Y4:AB5"/>
    <mergeCell ref="K5:K6"/>
  </mergeCells>
  <phoneticPr fontId="13" type="noConversion"/>
  <printOptions horizontalCentered="1"/>
  <pageMargins left="0.78740157480314965" right="0.78740157480314965" top="0.98425196850393704" bottom="0.98425196850393704" header="0.59055118110236227" footer="0.27559055118110237"/>
  <pageSetup paperSize="9" scale="84" firstPageNumber="616" pageOrder="overThenDown" orientation="portrait" r:id="rId1"/>
  <headerFooter differentOddEven="1"/>
  <colBreaks count="4" manualBreakCount="4">
    <brk id="6" max="16" man="1"/>
    <brk id="12" max="16" man="1"/>
    <brk id="21" max="1048575" man="1"/>
    <brk id="32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0070C0"/>
  </sheetPr>
  <dimension ref="A1:K26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6" sqref="B6"/>
    </sheetView>
  </sheetViews>
  <sheetFormatPr defaultRowHeight="17.25"/>
  <cols>
    <col min="1" max="1" width="16.625" style="388" customWidth="1"/>
    <col min="2" max="2" width="15.625" style="405" customWidth="1"/>
    <col min="3" max="3" width="11.75" style="405" customWidth="1"/>
    <col min="4" max="4" width="13.25" style="405" customWidth="1"/>
    <col min="5" max="5" width="9" style="406" customWidth="1"/>
    <col min="6" max="6" width="13.625" style="407" customWidth="1"/>
    <col min="7" max="7" width="8" style="405" customWidth="1"/>
    <col min="8" max="8" width="9.75" style="405" customWidth="1"/>
    <col min="9" max="9" width="9" style="406" customWidth="1"/>
    <col min="10" max="10" width="9.625" style="404" customWidth="1"/>
    <col min="11" max="11" width="17.75" style="388" customWidth="1"/>
    <col min="12" max="16384" width="9" style="404"/>
  </cols>
  <sheetData>
    <row r="1" spans="1:11" s="315" customFormat="1" ht="30" customHeight="1">
      <c r="A1" s="225" t="s">
        <v>307</v>
      </c>
      <c r="B1" s="225"/>
      <c r="C1" s="225"/>
      <c r="D1" s="225"/>
      <c r="E1" s="225"/>
      <c r="F1" s="314" t="s">
        <v>289</v>
      </c>
      <c r="G1" s="314"/>
      <c r="H1" s="314"/>
      <c r="I1" s="314"/>
      <c r="J1" s="314"/>
      <c r="K1" s="314"/>
    </row>
    <row r="2" spans="1:11" s="235" customFormat="1" ht="18" customHeight="1" thickBot="1">
      <c r="A2" s="228" t="s">
        <v>41</v>
      </c>
      <c r="B2" s="316"/>
      <c r="C2" s="316"/>
      <c r="D2" s="316"/>
      <c r="E2" s="317"/>
      <c r="F2" s="318"/>
      <c r="G2" s="316"/>
      <c r="H2" s="316"/>
      <c r="I2" s="317"/>
      <c r="J2" s="228"/>
      <c r="K2" s="233" t="s">
        <v>84</v>
      </c>
    </row>
    <row r="3" spans="1:11" s="324" customFormat="1" ht="30" customHeight="1">
      <c r="A3" s="319" t="s">
        <v>89</v>
      </c>
      <c r="B3" s="320" t="s">
        <v>90</v>
      </c>
      <c r="C3" s="321"/>
      <c r="D3" s="321"/>
      <c r="E3" s="321"/>
      <c r="F3" s="322" t="s">
        <v>207</v>
      </c>
      <c r="G3" s="321"/>
      <c r="H3" s="321"/>
      <c r="I3" s="321"/>
      <c r="J3" s="323" t="s">
        <v>380</v>
      </c>
      <c r="K3" s="319" t="s">
        <v>3</v>
      </c>
    </row>
    <row r="4" spans="1:11" s="324" customFormat="1" ht="21.75" customHeight="1">
      <c r="A4" s="319"/>
      <c r="B4" s="325" t="s">
        <v>113</v>
      </c>
      <c r="C4" s="326"/>
      <c r="D4" s="327"/>
      <c r="E4" s="328" t="s">
        <v>208</v>
      </c>
      <c r="F4" s="326" t="s">
        <v>113</v>
      </c>
      <c r="G4" s="326"/>
      <c r="H4" s="327"/>
      <c r="I4" s="329" t="s">
        <v>208</v>
      </c>
      <c r="J4" s="330" t="s">
        <v>79</v>
      </c>
      <c r="K4" s="319" t="s">
        <v>9</v>
      </c>
    </row>
    <row r="5" spans="1:11" s="324" customFormat="1" ht="21.75" customHeight="1">
      <c r="A5" s="319"/>
      <c r="B5" s="331" t="s">
        <v>114</v>
      </c>
      <c r="C5" s="331" t="s">
        <v>209</v>
      </c>
      <c r="D5" s="331" t="s">
        <v>210</v>
      </c>
      <c r="E5" s="332"/>
      <c r="F5" s="333" t="s">
        <v>211</v>
      </c>
      <c r="G5" s="331" t="s">
        <v>212</v>
      </c>
      <c r="H5" s="331" t="s">
        <v>210</v>
      </c>
      <c r="I5" s="331"/>
      <c r="J5" s="330"/>
      <c r="K5" s="319"/>
    </row>
    <row r="6" spans="1:11" s="324" customFormat="1" ht="43.5" customHeight="1">
      <c r="A6" s="334" t="s">
        <v>213</v>
      </c>
      <c r="B6" s="335" t="s">
        <v>214</v>
      </c>
      <c r="C6" s="336" t="s">
        <v>215</v>
      </c>
      <c r="D6" s="336" t="s">
        <v>216</v>
      </c>
      <c r="E6" s="337" t="s">
        <v>325</v>
      </c>
      <c r="F6" s="338" t="s">
        <v>214</v>
      </c>
      <c r="G6" s="339" t="s">
        <v>215</v>
      </c>
      <c r="H6" s="339" t="s">
        <v>216</v>
      </c>
      <c r="I6" s="339" t="s">
        <v>217</v>
      </c>
      <c r="J6" s="340" t="s">
        <v>218</v>
      </c>
      <c r="K6" s="341" t="s">
        <v>219</v>
      </c>
    </row>
    <row r="7" spans="1:11" s="235" customFormat="1" ht="21" customHeight="1">
      <c r="A7" s="342">
        <v>2013</v>
      </c>
      <c r="B7" s="343">
        <v>1685915</v>
      </c>
      <c r="C7" s="343" t="s">
        <v>7</v>
      </c>
      <c r="D7" s="343">
        <v>1685915</v>
      </c>
      <c r="E7" s="344">
        <v>100</v>
      </c>
      <c r="F7" s="345">
        <v>1718034</v>
      </c>
      <c r="G7" s="343" t="s">
        <v>7</v>
      </c>
      <c r="H7" s="343">
        <v>1718034</v>
      </c>
      <c r="I7" s="344">
        <v>100</v>
      </c>
      <c r="J7" s="346">
        <v>112.42398435486265</v>
      </c>
      <c r="K7" s="347">
        <v>2013</v>
      </c>
    </row>
    <row r="8" spans="1:11" s="235" customFormat="1" ht="21" customHeight="1">
      <c r="A8" s="342">
        <v>2014</v>
      </c>
      <c r="B8" s="343">
        <v>1751149</v>
      </c>
      <c r="C8" s="343" t="s">
        <v>7</v>
      </c>
      <c r="D8" s="343">
        <v>1751149</v>
      </c>
      <c r="E8" s="344">
        <v>100</v>
      </c>
      <c r="F8" s="345">
        <v>1817570</v>
      </c>
      <c r="G8" s="343" t="s">
        <v>104</v>
      </c>
      <c r="H8" s="343">
        <v>1817570</v>
      </c>
      <c r="I8" s="344">
        <v>100</v>
      </c>
      <c r="J8" s="346">
        <v>103.7929953419155</v>
      </c>
      <c r="K8" s="347">
        <v>2014</v>
      </c>
    </row>
    <row r="9" spans="1:11" s="235" customFormat="1" ht="21" customHeight="1">
      <c r="A9" s="342">
        <v>2015</v>
      </c>
      <c r="B9" s="343">
        <v>1970112</v>
      </c>
      <c r="C9" s="343" t="s">
        <v>7</v>
      </c>
      <c r="D9" s="343">
        <v>1970112</v>
      </c>
      <c r="E9" s="344">
        <v>100</v>
      </c>
      <c r="F9" s="343">
        <v>2016968</v>
      </c>
      <c r="G9" s="348" t="s">
        <v>7</v>
      </c>
      <c r="H9" s="343">
        <v>2637092</v>
      </c>
      <c r="I9" s="344">
        <v>100</v>
      </c>
      <c r="J9" s="346">
        <v>102.37834194198096</v>
      </c>
      <c r="K9" s="347">
        <v>2015</v>
      </c>
    </row>
    <row r="10" spans="1:11" s="235" customFormat="1" ht="21" customHeight="1">
      <c r="A10" s="342">
        <v>2016</v>
      </c>
      <c r="B10" s="349">
        <v>2142930</v>
      </c>
      <c r="C10" s="288" t="s">
        <v>7</v>
      </c>
      <c r="D10" s="288">
        <v>2142930</v>
      </c>
      <c r="E10" s="350">
        <v>99.999953334919951</v>
      </c>
      <c r="F10" s="288">
        <v>2247626</v>
      </c>
      <c r="G10" s="351" t="s">
        <v>7</v>
      </c>
      <c r="H10" s="288">
        <v>2247626</v>
      </c>
      <c r="I10" s="350">
        <v>100</v>
      </c>
      <c r="J10" s="352">
        <v>109.05836827588897</v>
      </c>
      <c r="K10" s="347">
        <v>2016</v>
      </c>
    </row>
    <row r="11" spans="1:11" s="235" customFormat="1" ht="21" customHeight="1">
      <c r="A11" s="342">
        <v>2017</v>
      </c>
      <c r="B11" s="349">
        <v>2275850</v>
      </c>
      <c r="C11" s="288" t="s">
        <v>7</v>
      </c>
      <c r="D11" s="288">
        <v>2275850</v>
      </c>
      <c r="E11" s="350">
        <v>100</v>
      </c>
      <c r="F11" s="288">
        <v>2428024</v>
      </c>
      <c r="G11" s="351" t="s">
        <v>7</v>
      </c>
      <c r="H11" s="288">
        <v>2428024</v>
      </c>
      <c r="I11" s="350">
        <v>100</v>
      </c>
      <c r="J11" s="352">
        <v>106.85426535512306</v>
      </c>
      <c r="K11" s="347">
        <v>2017</v>
      </c>
    </row>
    <row r="12" spans="1:11" s="361" customFormat="1" ht="21" customHeight="1">
      <c r="A12" s="353">
        <v>2018</v>
      </c>
      <c r="B12" s="354">
        <f>SUM(B13,B14,B17,B18,B19,B22,B23)</f>
        <v>2495106472686</v>
      </c>
      <c r="C12" s="355" t="s">
        <v>391</v>
      </c>
      <c r="D12" s="356">
        <f>B12</f>
        <v>2495106472686</v>
      </c>
      <c r="E12" s="357">
        <f>SUM(E23,E22,E19,E18,E17,E14,E13)</f>
        <v>100</v>
      </c>
      <c r="F12" s="358">
        <f>SUM(F23,F22,F19,F18,F17,F14,F13)</f>
        <v>2530023651080</v>
      </c>
      <c r="G12" s="358" t="s">
        <v>391</v>
      </c>
      <c r="H12" s="356">
        <f>SUM(H13,H14,H17,H18,H19,H22,H23)</f>
        <v>2530023651080</v>
      </c>
      <c r="I12" s="357">
        <f>SUM(I23,I22,I19,I18,I17,I14,I13)</f>
        <v>100</v>
      </c>
      <c r="J12" s="359">
        <f>AVERAGE(J13:J23)</f>
        <v>102.41431585831346</v>
      </c>
      <c r="K12" s="360">
        <v>2018</v>
      </c>
    </row>
    <row r="13" spans="1:11" s="369" customFormat="1" ht="21" customHeight="1">
      <c r="A13" s="362" t="s">
        <v>220</v>
      </c>
      <c r="B13" s="363">
        <v>1000170000000</v>
      </c>
      <c r="C13" s="364" t="s">
        <v>391</v>
      </c>
      <c r="D13" s="365">
        <f t="shared" ref="D13:D23" si="0">B13</f>
        <v>1000170000000</v>
      </c>
      <c r="E13" s="357">
        <f t="shared" ref="E13:E23" si="1">D13/$B$12%</f>
        <v>40.085263332402398</v>
      </c>
      <c r="F13" s="358">
        <f>H13</f>
        <v>1029620990060</v>
      </c>
      <c r="G13" s="364" t="s">
        <v>283</v>
      </c>
      <c r="H13" s="358">
        <v>1029620990060</v>
      </c>
      <c r="I13" s="366">
        <f>H13/$H$12%</f>
        <v>40.696101383102963</v>
      </c>
      <c r="J13" s="367">
        <f>F13/B13%</f>
        <v>102.94459842426788</v>
      </c>
      <c r="K13" s="368" t="s">
        <v>221</v>
      </c>
    </row>
    <row r="14" spans="1:11" s="369" customFormat="1" ht="21" customHeight="1">
      <c r="A14" s="370" t="s">
        <v>222</v>
      </c>
      <c r="B14" s="371">
        <f>SUM(B15:B16)</f>
        <v>141641064000</v>
      </c>
      <c r="C14" s="364" t="s">
        <v>391</v>
      </c>
      <c r="D14" s="358">
        <f t="shared" si="0"/>
        <v>141641064000</v>
      </c>
      <c r="E14" s="357">
        <f>D14/$B$12%</f>
        <v>5.6767543008905097</v>
      </c>
      <c r="F14" s="358">
        <f t="shared" ref="F14:F23" si="2">H14</f>
        <v>150799346510</v>
      </c>
      <c r="G14" s="364" t="s">
        <v>283</v>
      </c>
      <c r="H14" s="358">
        <v>150799346510</v>
      </c>
      <c r="I14" s="366">
        <f t="shared" ref="I14:I23" si="3">H14/$H$12%</f>
        <v>5.9603927593968447</v>
      </c>
      <c r="J14" s="367">
        <f t="shared" ref="J14:J23" si="4">F14/B14%</f>
        <v>106.46583854382794</v>
      </c>
      <c r="K14" s="368" t="s">
        <v>223</v>
      </c>
    </row>
    <row r="15" spans="1:11" s="235" customFormat="1" ht="21" customHeight="1">
      <c r="A15" s="372" t="s">
        <v>377</v>
      </c>
      <c r="B15" s="373">
        <v>90207709000</v>
      </c>
      <c r="C15" s="374" t="s">
        <v>391</v>
      </c>
      <c r="D15" s="374">
        <f t="shared" si="0"/>
        <v>90207709000</v>
      </c>
      <c r="E15" s="375">
        <f>D15/$B$12%</f>
        <v>3.6153851544014772</v>
      </c>
      <c r="F15" s="374">
        <f t="shared" si="2"/>
        <v>96741177140</v>
      </c>
      <c r="G15" s="374" t="s">
        <v>283</v>
      </c>
      <c r="H15" s="374">
        <v>96741177140</v>
      </c>
      <c r="I15" s="350">
        <f t="shared" si="3"/>
        <v>3.8237261971327325</v>
      </c>
      <c r="J15" s="376">
        <f t="shared" si="4"/>
        <v>107.24269379238974</v>
      </c>
      <c r="K15" s="377" t="s">
        <v>10</v>
      </c>
    </row>
    <row r="16" spans="1:11" s="235" customFormat="1" ht="21" customHeight="1">
      <c r="A16" s="372" t="s">
        <v>376</v>
      </c>
      <c r="B16" s="373">
        <v>51433355000</v>
      </c>
      <c r="C16" s="374" t="s">
        <v>391</v>
      </c>
      <c r="D16" s="374">
        <f t="shared" si="0"/>
        <v>51433355000</v>
      </c>
      <c r="E16" s="375">
        <f t="shared" si="1"/>
        <v>2.0613691464890325</v>
      </c>
      <c r="F16" s="374">
        <f t="shared" si="2"/>
        <v>54058169370</v>
      </c>
      <c r="G16" s="374" t="s">
        <v>283</v>
      </c>
      <c r="H16" s="374">
        <v>54058169370</v>
      </c>
      <c r="I16" s="350">
        <f t="shared" si="3"/>
        <v>2.1366665622641117</v>
      </c>
      <c r="J16" s="376">
        <f t="shared" si="4"/>
        <v>105.10333103877824</v>
      </c>
      <c r="K16" s="378" t="s">
        <v>224</v>
      </c>
    </row>
    <row r="17" spans="1:11" s="369" customFormat="1" ht="21" customHeight="1">
      <c r="A17" s="362" t="s">
        <v>225</v>
      </c>
      <c r="B17" s="371">
        <v>24053281000</v>
      </c>
      <c r="C17" s="374" t="s">
        <v>391</v>
      </c>
      <c r="D17" s="358">
        <f t="shared" si="0"/>
        <v>24053281000</v>
      </c>
      <c r="E17" s="357">
        <f t="shared" si="1"/>
        <v>0.96401821979590596</v>
      </c>
      <c r="F17" s="358">
        <f t="shared" si="2"/>
        <v>25828106100</v>
      </c>
      <c r="G17" s="374" t="s">
        <v>283</v>
      </c>
      <c r="H17" s="358">
        <v>25828106100</v>
      </c>
      <c r="I17" s="366">
        <f t="shared" si="3"/>
        <v>1.020864215596351</v>
      </c>
      <c r="J17" s="367">
        <f t="shared" si="4"/>
        <v>107.37872350969499</v>
      </c>
      <c r="K17" s="368" t="s">
        <v>226</v>
      </c>
    </row>
    <row r="18" spans="1:11" s="369" customFormat="1" ht="21" customHeight="1">
      <c r="A18" s="362" t="s">
        <v>390</v>
      </c>
      <c r="B18" s="371">
        <v>210090000000</v>
      </c>
      <c r="C18" s="374" t="s">
        <v>391</v>
      </c>
      <c r="D18" s="358">
        <f t="shared" si="0"/>
        <v>210090000000</v>
      </c>
      <c r="E18" s="357">
        <f t="shared" si="1"/>
        <v>8.4200815596392804</v>
      </c>
      <c r="F18" s="358">
        <f t="shared" si="2"/>
        <v>221652677000</v>
      </c>
      <c r="G18" s="374" t="s">
        <v>283</v>
      </c>
      <c r="H18" s="358">
        <v>221652677000</v>
      </c>
      <c r="I18" s="366">
        <f t="shared" si="3"/>
        <v>8.7608934764456592</v>
      </c>
      <c r="J18" s="367">
        <f t="shared" si="4"/>
        <v>105.50367794754629</v>
      </c>
      <c r="K18" s="368" t="s">
        <v>227</v>
      </c>
    </row>
    <row r="19" spans="1:11" s="384" customFormat="1" ht="21" customHeight="1">
      <c r="A19" s="379" t="s">
        <v>228</v>
      </c>
      <c r="B19" s="380">
        <f>SUM(B20:B21)</f>
        <v>653188548000</v>
      </c>
      <c r="C19" s="381" t="s">
        <v>391</v>
      </c>
      <c r="D19" s="380">
        <f t="shared" si="0"/>
        <v>653188548000</v>
      </c>
      <c r="E19" s="382">
        <f t="shared" si="1"/>
        <v>26.178784558914547</v>
      </c>
      <c r="F19" s="380">
        <f t="shared" si="2"/>
        <v>643593307000</v>
      </c>
      <c r="G19" s="381" t="s">
        <v>283</v>
      </c>
      <c r="H19" s="380">
        <v>643593307000</v>
      </c>
      <c r="I19" s="383">
        <f t="shared" si="3"/>
        <v>25.438232829375611</v>
      </c>
      <c r="J19" s="383">
        <f t="shared" si="4"/>
        <v>98.531015121226531</v>
      </c>
      <c r="K19" s="368" t="s">
        <v>229</v>
      </c>
    </row>
    <row r="20" spans="1:11" s="388" customFormat="1" ht="21" customHeight="1">
      <c r="A20" s="385" t="s">
        <v>379</v>
      </c>
      <c r="B20" s="386">
        <v>497778401000</v>
      </c>
      <c r="C20" s="381" t="s">
        <v>391</v>
      </c>
      <c r="D20" s="386">
        <f t="shared" si="0"/>
        <v>497778401000</v>
      </c>
      <c r="E20" s="387">
        <f t="shared" si="1"/>
        <v>19.950186753519098</v>
      </c>
      <c r="F20" s="386">
        <f t="shared" si="2"/>
        <v>494525105000</v>
      </c>
      <c r="G20" s="381" t="s">
        <v>283</v>
      </c>
      <c r="H20" s="386">
        <v>494525105000</v>
      </c>
      <c r="I20" s="344">
        <f t="shared" si="3"/>
        <v>19.546264114523211</v>
      </c>
      <c r="J20" s="344">
        <f t="shared" si="4"/>
        <v>99.346436889695426</v>
      </c>
      <c r="K20" s="377" t="s">
        <v>230</v>
      </c>
    </row>
    <row r="21" spans="1:11" s="388" customFormat="1" ht="21" customHeight="1">
      <c r="A21" s="385" t="s">
        <v>378</v>
      </c>
      <c r="B21" s="386">
        <v>155410147000</v>
      </c>
      <c r="C21" s="386" t="s">
        <v>391</v>
      </c>
      <c r="D21" s="386">
        <f t="shared" si="0"/>
        <v>155410147000</v>
      </c>
      <c r="E21" s="387">
        <f t="shared" si="1"/>
        <v>6.2285978053954487</v>
      </c>
      <c r="F21" s="386">
        <f t="shared" si="2"/>
        <v>149068202000</v>
      </c>
      <c r="G21" s="386" t="s">
        <v>283</v>
      </c>
      <c r="H21" s="386">
        <v>149068202000</v>
      </c>
      <c r="I21" s="344">
        <f t="shared" si="3"/>
        <v>5.891968714852398</v>
      </c>
      <c r="J21" s="344">
        <f t="shared" si="4"/>
        <v>95.919220770056924</v>
      </c>
      <c r="K21" s="377" t="s">
        <v>231</v>
      </c>
    </row>
    <row r="22" spans="1:11" s="384" customFormat="1" ht="19.5" customHeight="1">
      <c r="A22" s="379" t="s">
        <v>232</v>
      </c>
      <c r="B22" s="358">
        <v>70111000000</v>
      </c>
      <c r="C22" s="358" t="s">
        <v>391</v>
      </c>
      <c r="D22" s="358">
        <f t="shared" si="0"/>
        <v>70111000000</v>
      </c>
      <c r="E22" s="357">
        <f t="shared" si="1"/>
        <v>2.8099402076627618</v>
      </c>
      <c r="F22" s="358">
        <f t="shared" si="2"/>
        <v>70111000000</v>
      </c>
      <c r="G22" s="358" t="s">
        <v>283</v>
      </c>
      <c r="H22" s="358">
        <v>70111000000</v>
      </c>
      <c r="I22" s="366">
        <f t="shared" si="3"/>
        <v>2.7711598652475629</v>
      </c>
      <c r="J22" s="366">
        <f t="shared" si="4"/>
        <v>100</v>
      </c>
      <c r="K22" s="389" t="s">
        <v>334</v>
      </c>
    </row>
    <row r="23" spans="1:11" s="384" customFormat="1" ht="36.75" thickBot="1">
      <c r="A23" s="390" t="s">
        <v>333</v>
      </c>
      <c r="B23" s="391">
        <v>395852579686</v>
      </c>
      <c r="C23" s="392" t="s">
        <v>391</v>
      </c>
      <c r="D23" s="391">
        <f t="shared" si="0"/>
        <v>395852579686</v>
      </c>
      <c r="E23" s="393">
        <f t="shared" si="1"/>
        <v>15.865157820694595</v>
      </c>
      <c r="F23" s="392">
        <f t="shared" si="2"/>
        <v>388418224410</v>
      </c>
      <c r="G23" s="392" t="s">
        <v>283</v>
      </c>
      <c r="H23" s="392">
        <v>388418224410</v>
      </c>
      <c r="I23" s="394">
        <f t="shared" si="3"/>
        <v>15.352355470835009</v>
      </c>
      <c r="J23" s="394">
        <f t="shared" si="4"/>
        <v>98.121938403964137</v>
      </c>
      <c r="K23" s="395" t="s">
        <v>403</v>
      </c>
    </row>
    <row r="24" spans="1:11" s="384" customFormat="1" ht="15" customHeight="1">
      <c r="A24" s="396"/>
      <c r="B24" s="396"/>
      <c r="C24" s="396"/>
      <c r="D24" s="396"/>
      <c r="E24" s="396"/>
      <c r="F24" s="397"/>
      <c r="G24" s="397"/>
      <c r="H24" s="398"/>
      <c r="I24" s="398"/>
      <c r="J24" s="399"/>
      <c r="K24" s="400"/>
    </row>
    <row r="25" spans="1:11" ht="21" customHeight="1">
      <c r="A25" s="311" t="s">
        <v>129</v>
      </c>
      <c r="B25" s="401"/>
      <c r="C25" s="401"/>
      <c r="D25" s="401"/>
      <c r="E25" s="402"/>
      <c r="F25" s="403"/>
      <c r="G25" s="401"/>
      <c r="H25" s="401"/>
      <c r="I25" s="402"/>
      <c r="K25" s="309" t="s">
        <v>233</v>
      </c>
    </row>
    <row r="26" spans="1:11" ht="21" hidden="1" customHeight="1"/>
  </sheetData>
  <mergeCells count="3">
    <mergeCell ref="A1:E1"/>
    <mergeCell ref="F1:K1"/>
    <mergeCell ref="A24:E24"/>
  </mergeCells>
  <phoneticPr fontId="4" type="noConversion"/>
  <printOptions horizontalCentered="1" gridLinesSet="0"/>
  <pageMargins left="0.25" right="0.25" top="0.75" bottom="0.75" header="0.3" footer="0.3"/>
  <pageSetup paperSize="9" scale="69" firstPageNumber="616" pageOrder="overThenDown" orientation="portrait" r:id="rId1"/>
  <headerFooter differentOddEven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6"/>
  <sheetViews>
    <sheetView showWhiteSpace="0" zoomScaleNormal="100" zoomScaleSheetLayoutView="80" zoomScalePageLayoutView="110" workbookViewId="0">
      <selection activeCell="C9" sqref="C9"/>
    </sheetView>
  </sheetViews>
  <sheetFormatPr defaultRowHeight="17.25"/>
  <cols>
    <col min="1" max="1" width="13" style="388" customWidth="1"/>
    <col min="2" max="5" width="13.5" style="388" customWidth="1"/>
    <col min="6" max="7" width="15" style="388" customWidth="1"/>
    <col min="8" max="9" width="13.125" style="388" customWidth="1"/>
    <col min="10" max="10" width="11.625" style="388" customWidth="1"/>
    <col min="11" max="16384" width="9" style="388"/>
  </cols>
  <sheetData>
    <row r="1" spans="1:11" s="408" customFormat="1" ht="30" customHeight="1">
      <c r="A1" s="225" t="s">
        <v>479</v>
      </c>
      <c r="B1" s="225"/>
      <c r="C1" s="225"/>
      <c r="D1" s="225"/>
      <c r="E1" s="225"/>
      <c r="F1" s="225" t="s">
        <v>402</v>
      </c>
      <c r="G1" s="225"/>
      <c r="H1" s="225"/>
      <c r="I1" s="225"/>
      <c r="J1" s="225"/>
    </row>
    <row r="2" spans="1:11" ht="18" customHeight="1" thickBot="1">
      <c r="A2" s="409" t="s">
        <v>41</v>
      </c>
      <c r="B2" s="410"/>
      <c r="C2" s="410"/>
      <c r="D2" s="410"/>
      <c r="E2" s="410"/>
      <c r="F2" s="410"/>
      <c r="G2" s="410"/>
      <c r="H2" s="410"/>
      <c r="I2" s="410"/>
      <c r="J2" s="233" t="s">
        <v>39</v>
      </c>
    </row>
    <row r="3" spans="1:11" ht="21.95" customHeight="1">
      <c r="A3" s="411" t="s">
        <v>298</v>
      </c>
      <c r="B3" s="412" t="s">
        <v>53</v>
      </c>
      <c r="C3" s="413" t="s">
        <v>132</v>
      </c>
      <c r="D3" s="414" t="s">
        <v>234</v>
      </c>
      <c r="E3" s="415" t="s">
        <v>61</v>
      </c>
      <c r="F3" s="416" t="s">
        <v>62</v>
      </c>
      <c r="G3" s="413" t="s">
        <v>235</v>
      </c>
      <c r="H3" s="417" t="s">
        <v>63</v>
      </c>
      <c r="I3" s="418"/>
      <c r="J3" s="419" t="s">
        <v>299</v>
      </c>
    </row>
    <row r="4" spans="1:11" ht="21.95" customHeight="1">
      <c r="A4" s="420"/>
      <c r="B4" s="421" t="s">
        <v>363</v>
      </c>
      <c r="C4" s="422" t="s">
        <v>236</v>
      </c>
      <c r="D4" s="423" t="s">
        <v>91</v>
      </c>
      <c r="E4" s="424" t="s">
        <v>362</v>
      </c>
      <c r="F4" s="420" t="s">
        <v>133</v>
      </c>
      <c r="G4" s="422" t="s">
        <v>237</v>
      </c>
      <c r="H4" s="424" t="s">
        <v>364</v>
      </c>
      <c r="I4" s="420"/>
      <c r="J4" s="425"/>
    </row>
    <row r="5" spans="1:11" ht="21.95" customHeight="1">
      <c r="A5" s="426"/>
      <c r="B5" s="427"/>
      <c r="C5" s="428" t="s">
        <v>238</v>
      </c>
      <c r="D5" s="429"/>
      <c r="E5" s="430"/>
      <c r="F5" s="426"/>
      <c r="G5" s="428" t="s">
        <v>239</v>
      </c>
      <c r="H5" s="430"/>
      <c r="I5" s="426"/>
      <c r="J5" s="431"/>
    </row>
    <row r="6" spans="1:11" s="235" customFormat="1" ht="25.5" customHeight="1">
      <c r="A6" s="432">
        <v>2013</v>
      </c>
      <c r="B6" s="433">
        <v>1442205</v>
      </c>
      <c r="C6" s="433">
        <v>142838</v>
      </c>
      <c r="D6" s="433">
        <v>9598</v>
      </c>
      <c r="E6" s="433">
        <v>60604</v>
      </c>
      <c r="F6" s="434">
        <v>144231</v>
      </c>
      <c r="G6" s="434">
        <v>96672</v>
      </c>
      <c r="H6" s="435">
        <v>487853</v>
      </c>
      <c r="I6" s="436"/>
      <c r="J6" s="437">
        <v>2013</v>
      </c>
    </row>
    <row r="7" spans="1:11" s="235" customFormat="1" ht="25.5" customHeight="1">
      <c r="A7" s="432">
        <v>2014</v>
      </c>
      <c r="B7" s="433">
        <v>1625014</v>
      </c>
      <c r="C7" s="433">
        <v>128002</v>
      </c>
      <c r="D7" s="433">
        <v>10798</v>
      </c>
      <c r="E7" s="433">
        <v>64414</v>
      </c>
      <c r="F7" s="434">
        <v>199380</v>
      </c>
      <c r="G7" s="434">
        <v>89836</v>
      </c>
      <c r="H7" s="435">
        <v>585290</v>
      </c>
      <c r="I7" s="436"/>
      <c r="J7" s="437">
        <v>2014</v>
      </c>
    </row>
    <row r="8" spans="1:11" s="235" customFormat="1" ht="25.5" customHeight="1">
      <c r="A8" s="432">
        <v>2015</v>
      </c>
      <c r="B8" s="433">
        <v>1881082</v>
      </c>
      <c r="C8" s="433">
        <v>123609</v>
      </c>
      <c r="D8" s="433">
        <v>18708</v>
      </c>
      <c r="E8" s="433">
        <v>26466</v>
      </c>
      <c r="F8" s="434">
        <v>176072</v>
      </c>
      <c r="G8" s="434">
        <v>92987</v>
      </c>
      <c r="H8" s="435">
        <v>652600</v>
      </c>
      <c r="I8" s="436"/>
      <c r="J8" s="437">
        <v>2015</v>
      </c>
    </row>
    <row r="9" spans="1:11" s="235" customFormat="1" ht="25.5" customHeight="1">
      <c r="A9" s="432">
        <v>2016</v>
      </c>
      <c r="B9" s="438">
        <v>1943914</v>
      </c>
      <c r="C9" s="438">
        <v>159572</v>
      </c>
      <c r="D9" s="438">
        <v>19007</v>
      </c>
      <c r="E9" s="438">
        <v>38756</v>
      </c>
      <c r="F9" s="439">
        <v>202658</v>
      </c>
      <c r="G9" s="439">
        <v>121510</v>
      </c>
      <c r="H9" s="440">
        <v>685503</v>
      </c>
      <c r="I9" s="441"/>
      <c r="J9" s="437">
        <v>2016</v>
      </c>
    </row>
    <row r="10" spans="1:11" s="235" customFormat="1" ht="25.5" customHeight="1">
      <c r="A10" s="432">
        <v>2017</v>
      </c>
      <c r="B10" s="442">
        <v>2145033394000</v>
      </c>
      <c r="C10" s="442">
        <v>132954764000</v>
      </c>
      <c r="D10" s="442">
        <v>20843136000</v>
      </c>
      <c r="E10" s="442">
        <v>34361391000</v>
      </c>
      <c r="F10" s="442">
        <v>190087813000</v>
      </c>
      <c r="G10" s="442">
        <v>119027679000</v>
      </c>
      <c r="H10" s="443">
        <v>739290031000</v>
      </c>
      <c r="I10" s="444"/>
      <c r="J10" s="437">
        <v>2017</v>
      </c>
    </row>
    <row r="11" spans="1:11" s="369" customFormat="1" ht="25.5" customHeight="1" thickBot="1">
      <c r="A11" s="445">
        <v>2018</v>
      </c>
      <c r="B11" s="446">
        <f>SUM(C11:I11,B24:I24)</f>
        <v>2293291695000</v>
      </c>
      <c r="C11" s="446">
        <v>141390243000</v>
      </c>
      <c r="D11" s="446">
        <v>16796467000</v>
      </c>
      <c r="E11" s="446">
        <v>42910500000</v>
      </c>
      <c r="F11" s="446">
        <v>206449877000</v>
      </c>
      <c r="G11" s="446">
        <v>131492887000</v>
      </c>
      <c r="H11" s="447">
        <v>828019534000</v>
      </c>
      <c r="I11" s="448"/>
      <c r="J11" s="449">
        <v>2018</v>
      </c>
    </row>
    <row r="12" spans="1:11" s="308" customFormat="1" ht="15" customHeight="1">
      <c r="A12" s="235" t="s">
        <v>240</v>
      </c>
      <c r="J12" s="309"/>
    </row>
    <row r="13" spans="1:11" s="404" customFormat="1" ht="21" customHeight="1">
      <c r="A13" s="311" t="s">
        <v>129</v>
      </c>
      <c r="B13" s="401"/>
      <c r="C13" s="401"/>
      <c r="D13" s="401"/>
      <c r="E13" s="402"/>
      <c r="F13" s="403"/>
      <c r="G13" s="401"/>
      <c r="H13" s="401"/>
      <c r="I13" s="402"/>
      <c r="K13" s="309" t="s">
        <v>233</v>
      </c>
    </row>
    <row r="14" spans="1:11" s="450" customFormat="1" ht="25.5" customHeight="1">
      <c r="A14" s="225" t="s">
        <v>479</v>
      </c>
      <c r="B14" s="225"/>
      <c r="C14" s="225"/>
      <c r="D14" s="225"/>
      <c r="E14" s="225"/>
      <c r="F14" s="225" t="s">
        <v>402</v>
      </c>
      <c r="G14" s="225"/>
      <c r="H14" s="225"/>
      <c r="I14" s="225"/>
      <c r="J14" s="225"/>
    </row>
    <row r="15" spans="1:11" s="369" customFormat="1" ht="18" customHeight="1" thickBot="1">
      <c r="A15" s="409" t="s">
        <v>241</v>
      </c>
      <c r="B15" s="451"/>
      <c r="C15" s="451"/>
      <c r="D15" s="451"/>
      <c r="E15" s="451"/>
      <c r="F15" s="451"/>
      <c r="G15" s="451"/>
      <c r="H15" s="451"/>
      <c r="I15" s="451"/>
      <c r="J15" s="233" t="s">
        <v>242</v>
      </c>
    </row>
    <row r="16" spans="1:11" ht="21.95" customHeight="1">
      <c r="A16" s="411" t="s">
        <v>301</v>
      </c>
      <c r="B16" s="414" t="s">
        <v>243</v>
      </c>
      <c r="C16" s="414" t="s">
        <v>244</v>
      </c>
      <c r="D16" s="414" t="s">
        <v>480</v>
      </c>
      <c r="E16" s="415" t="s">
        <v>245</v>
      </c>
      <c r="F16" s="416" t="s">
        <v>246</v>
      </c>
      <c r="G16" s="414" t="s">
        <v>247</v>
      </c>
      <c r="H16" s="414" t="s">
        <v>248</v>
      </c>
      <c r="I16" s="414" t="s">
        <v>249</v>
      </c>
      <c r="J16" s="419" t="s">
        <v>300</v>
      </c>
    </row>
    <row r="17" spans="1:11" ht="23.25" customHeight="1">
      <c r="A17" s="420"/>
      <c r="B17" s="421" t="s">
        <v>365</v>
      </c>
      <c r="C17" s="452" t="s">
        <v>384</v>
      </c>
      <c r="D17" s="452" t="s">
        <v>383</v>
      </c>
      <c r="E17" s="453" t="s">
        <v>250</v>
      </c>
      <c r="F17" s="454" t="s">
        <v>251</v>
      </c>
      <c r="G17" s="422" t="s">
        <v>252</v>
      </c>
      <c r="H17" s="421" t="s">
        <v>366</v>
      </c>
      <c r="I17" s="421" t="s">
        <v>367</v>
      </c>
      <c r="J17" s="425"/>
    </row>
    <row r="18" spans="1:11" ht="21.95" customHeight="1">
      <c r="A18" s="426"/>
      <c r="B18" s="427"/>
      <c r="C18" s="428" t="s">
        <v>253</v>
      </c>
      <c r="D18" s="455" t="s">
        <v>254</v>
      </c>
      <c r="E18" s="456" t="s">
        <v>255</v>
      </c>
      <c r="F18" s="457" t="s">
        <v>256</v>
      </c>
      <c r="G18" s="428" t="s">
        <v>257</v>
      </c>
      <c r="H18" s="427"/>
      <c r="I18" s="427"/>
      <c r="J18" s="431"/>
    </row>
    <row r="19" spans="1:11" s="235" customFormat="1" ht="25.5" customHeight="1">
      <c r="A19" s="432">
        <v>2013</v>
      </c>
      <c r="B19" s="433">
        <v>32163</v>
      </c>
      <c r="C19" s="433">
        <v>11730</v>
      </c>
      <c r="D19" s="433">
        <v>24814</v>
      </c>
      <c r="E19" s="433">
        <v>159236</v>
      </c>
      <c r="F19" s="434">
        <v>90091</v>
      </c>
      <c r="G19" s="434" t="s">
        <v>7</v>
      </c>
      <c r="H19" s="434" t="s">
        <v>7</v>
      </c>
      <c r="I19" s="434">
        <v>182375</v>
      </c>
      <c r="J19" s="458">
        <v>2013</v>
      </c>
    </row>
    <row r="20" spans="1:11" s="235" customFormat="1" ht="25.5" customHeight="1">
      <c r="A20" s="432">
        <v>2014</v>
      </c>
      <c r="B20" s="433">
        <v>31279</v>
      </c>
      <c r="C20" s="433">
        <v>17484</v>
      </c>
      <c r="D20" s="433">
        <v>23612</v>
      </c>
      <c r="E20" s="433">
        <v>170730</v>
      </c>
      <c r="F20" s="434">
        <v>77947</v>
      </c>
      <c r="G20" s="434" t="s">
        <v>7</v>
      </c>
      <c r="H20" s="434">
        <v>20278</v>
      </c>
      <c r="I20" s="459">
        <v>205964</v>
      </c>
      <c r="J20" s="437">
        <v>2014</v>
      </c>
    </row>
    <row r="21" spans="1:11" s="235" customFormat="1" ht="25.5" customHeight="1">
      <c r="A21" s="432">
        <v>2015</v>
      </c>
      <c r="B21" s="433">
        <v>48001</v>
      </c>
      <c r="C21" s="433">
        <v>53841</v>
      </c>
      <c r="D21" s="433">
        <v>37434</v>
      </c>
      <c r="E21" s="433">
        <v>227335</v>
      </c>
      <c r="F21" s="434">
        <v>117503</v>
      </c>
      <c r="G21" s="434" t="s">
        <v>7</v>
      </c>
      <c r="H21" s="434">
        <v>83983</v>
      </c>
      <c r="I21" s="459">
        <v>222543</v>
      </c>
      <c r="J21" s="437">
        <v>2015</v>
      </c>
    </row>
    <row r="22" spans="1:11" s="235" customFormat="1" ht="25.5" customHeight="1">
      <c r="A22" s="432">
        <v>2016</v>
      </c>
      <c r="B22" s="433">
        <v>41767</v>
      </c>
      <c r="C22" s="433">
        <v>54453</v>
      </c>
      <c r="D22" s="433">
        <v>31090</v>
      </c>
      <c r="E22" s="433">
        <v>193220</v>
      </c>
      <c r="F22" s="434">
        <v>140696</v>
      </c>
      <c r="G22" s="434" t="s">
        <v>7</v>
      </c>
      <c r="H22" s="434">
        <v>26374</v>
      </c>
      <c r="I22" s="459">
        <v>229307</v>
      </c>
      <c r="J22" s="437">
        <v>2016</v>
      </c>
    </row>
    <row r="23" spans="1:11" s="235" customFormat="1" ht="25.5" customHeight="1">
      <c r="A23" s="432">
        <v>2017</v>
      </c>
      <c r="B23" s="433">
        <v>47827</v>
      </c>
      <c r="C23" s="433">
        <v>74019</v>
      </c>
      <c r="D23" s="433">
        <v>41028</v>
      </c>
      <c r="E23" s="433">
        <v>288418</v>
      </c>
      <c r="F23" s="434">
        <v>143164</v>
      </c>
      <c r="G23" s="434" t="s">
        <v>7</v>
      </c>
      <c r="H23" s="434">
        <v>59599</v>
      </c>
      <c r="I23" s="459">
        <v>254414</v>
      </c>
      <c r="J23" s="437">
        <v>2017</v>
      </c>
    </row>
    <row r="24" spans="1:11" s="369" customFormat="1" ht="25.5" customHeight="1" thickBot="1">
      <c r="A24" s="445">
        <v>2018</v>
      </c>
      <c r="B24" s="446">
        <v>46824495000</v>
      </c>
      <c r="C24" s="446">
        <v>80608918000</v>
      </c>
      <c r="D24" s="446">
        <v>49789453000</v>
      </c>
      <c r="E24" s="446">
        <v>237121429000</v>
      </c>
      <c r="F24" s="446">
        <v>186305327000</v>
      </c>
      <c r="G24" s="460" t="s">
        <v>421</v>
      </c>
      <c r="H24" s="460">
        <v>40485791000</v>
      </c>
      <c r="I24" s="461">
        <v>285096774000</v>
      </c>
      <c r="J24" s="449">
        <v>2018</v>
      </c>
    </row>
    <row r="25" spans="1:11" s="308" customFormat="1" ht="15" customHeight="1">
      <c r="A25" s="235" t="s">
        <v>240</v>
      </c>
      <c r="J25" s="309"/>
    </row>
    <row r="26" spans="1:11" s="404" customFormat="1" ht="21" customHeight="1">
      <c r="A26" s="311" t="s">
        <v>129</v>
      </c>
      <c r="B26" s="401"/>
      <c r="C26" s="401"/>
      <c r="D26" s="401"/>
      <c r="E26" s="402"/>
      <c r="F26" s="403"/>
      <c r="G26" s="401"/>
      <c r="H26" s="401"/>
      <c r="I26" s="402"/>
      <c r="K26" s="309" t="s">
        <v>233</v>
      </c>
    </row>
  </sheetData>
  <mergeCells count="23">
    <mergeCell ref="A1:E1"/>
    <mergeCell ref="F1:J1"/>
    <mergeCell ref="A14:E14"/>
    <mergeCell ref="F14:J14"/>
    <mergeCell ref="J3:J5"/>
    <mergeCell ref="A3:A5"/>
    <mergeCell ref="H3:I3"/>
    <mergeCell ref="H6:I6"/>
    <mergeCell ref="H7:I7"/>
    <mergeCell ref="H8:I8"/>
    <mergeCell ref="H9:I9"/>
    <mergeCell ref="D4:D5"/>
    <mergeCell ref="E4:E5"/>
    <mergeCell ref="B4:B5"/>
    <mergeCell ref="F4:F5"/>
    <mergeCell ref="H4:I5"/>
    <mergeCell ref="H10:I10"/>
    <mergeCell ref="A16:A18"/>
    <mergeCell ref="J16:J18"/>
    <mergeCell ref="H11:I11"/>
    <mergeCell ref="B17:B18"/>
    <mergeCell ref="I17:I18"/>
    <mergeCell ref="H17:H18"/>
  </mergeCells>
  <phoneticPr fontId="9" type="noConversion"/>
  <printOptions horizontalCentered="1"/>
  <pageMargins left="0.78740157480314965" right="0.78740157480314965" top="0.98425196850393704" bottom="0.98425196850393704" header="0.59055118110236227" footer="0.27559055118110237"/>
  <pageSetup paperSize="7" firstPageNumber="634" pageOrder="overThenDown" orientation="portrait" r:id="rId1"/>
  <headerFooter differentOddEven="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9"/>
  <sheetViews>
    <sheetView zoomScaleNormal="100" zoomScaleSheetLayoutView="80" workbookViewId="0">
      <selection activeCell="B9" sqref="B9"/>
    </sheetView>
  </sheetViews>
  <sheetFormatPr defaultRowHeight="17.25"/>
  <cols>
    <col min="1" max="1" width="15.625" style="219" customWidth="1"/>
    <col min="2" max="2" width="16.125" style="508" customWidth="1"/>
    <col min="3" max="3" width="10.625" style="508" customWidth="1"/>
    <col min="4" max="4" width="12.625" style="508" customWidth="1"/>
    <col min="5" max="5" width="11.75" style="509" customWidth="1"/>
    <col min="6" max="6" width="13.375" style="158" customWidth="1"/>
    <col min="7" max="7" width="8.25" style="508" customWidth="1"/>
    <col min="8" max="8" width="11.875" style="508" customWidth="1"/>
    <col min="9" max="9" width="10.25" style="509" customWidth="1"/>
    <col min="10" max="10" width="10.125" style="221" customWidth="1"/>
    <col min="11" max="11" width="16" style="219" customWidth="1"/>
    <col min="12" max="16384" width="9" style="221"/>
  </cols>
  <sheetData>
    <row r="1" spans="1:11" s="172" customFormat="1" ht="25.5" customHeight="1">
      <c r="A1" s="169" t="s">
        <v>308</v>
      </c>
      <c r="B1" s="169"/>
      <c r="C1" s="169"/>
      <c r="D1" s="169"/>
      <c r="E1" s="169"/>
      <c r="F1" s="462" t="s">
        <v>290</v>
      </c>
      <c r="G1" s="462"/>
      <c r="H1" s="462"/>
      <c r="I1" s="462"/>
      <c r="J1" s="462"/>
      <c r="K1" s="462"/>
    </row>
    <row r="2" spans="1:11" s="176" customFormat="1" ht="18.75" customHeight="1" thickBot="1">
      <c r="A2" s="463" t="s">
        <v>41</v>
      </c>
      <c r="B2" s="17"/>
      <c r="C2" s="17"/>
      <c r="D2" s="17"/>
      <c r="E2" s="464"/>
      <c r="F2" s="19"/>
      <c r="G2" s="17"/>
      <c r="H2" s="17"/>
      <c r="I2" s="464"/>
      <c r="J2" s="16"/>
      <c r="K2" s="175" t="s">
        <v>315</v>
      </c>
    </row>
    <row r="3" spans="1:11" s="31" customFormat="1" ht="23.1" customHeight="1">
      <c r="A3" s="21" t="s">
        <v>89</v>
      </c>
      <c r="B3" s="189" t="s">
        <v>116</v>
      </c>
      <c r="C3" s="180"/>
      <c r="D3" s="180"/>
      <c r="E3" s="180"/>
      <c r="F3" s="74" t="s">
        <v>117</v>
      </c>
      <c r="G3" s="180"/>
      <c r="H3" s="180"/>
      <c r="I3" s="180"/>
      <c r="J3" s="465" t="s">
        <v>385</v>
      </c>
      <c r="K3" s="21" t="s">
        <v>3</v>
      </c>
    </row>
    <row r="4" spans="1:11" s="31" customFormat="1" ht="23.1" customHeight="1">
      <c r="A4" s="21"/>
      <c r="B4" s="184" t="s">
        <v>258</v>
      </c>
      <c r="C4" s="466"/>
      <c r="D4" s="184"/>
      <c r="E4" s="467" t="s">
        <v>208</v>
      </c>
      <c r="F4" s="468" t="s">
        <v>118</v>
      </c>
      <c r="G4" s="466"/>
      <c r="H4" s="184"/>
      <c r="I4" s="467" t="s">
        <v>208</v>
      </c>
      <c r="J4" s="22" t="s">
        <v>79</v>
      </c>
      <c r="K4" s="21" t="s">
        <v>9</v>
      </c>
    </row>
    <row r="5" spans="1:11" s="31" customFormat="1" ht="23.1" customHeight="1">
      <c r="A5" s="21"/>
      <c r="B5" s="469"/>
      <c r="C5" s="470" t="s">
        <v>209</v>
      </c>
      <c r="D5" s="470" t="s">
        <v>259</v>
      </c>
      <c r="E5" s="469"/>
      <c r="F5" s="471"/>
      <c r="G5" s="470" t="s">
        <v>209</v>
      </c>
      <c r="H5" s="470" t="s">
        <v>259</v>
      </c>
      <c r="I5" s="469"/>
      <c r="J5" s="22"/>
      <c r="K5" s="21"/>
    </row>
    <row r="6" spans="1:11" s="31" customFormat="1" ht="34.5" customHeight="1">
      <c r="A6" s="113" t="s">
        <v>51</v>
      </c>
      <c r="B6" s="38"/>
      <c r="C6" s="472" t="s">
        <v>131</v>
      </c>
      <c r="D6" s="473" t="s">
        <v>115</v>
      </c>
      <c r="E6" s="472" t="s">
        <v>326</v>
      </c>
      <c r="F6" s="474"/>
      <c r="G6" s="475" t="s">
        <v>131</v>
      </c>
      <c r="H6" s="472" t="s">
        <v>115</v>
      </c>
      <c r="I6" s="472" t="s">
        <v>260</v>
      </c>
      <c r="J6" s="476" t="s">
        <v>261</v>
      </c>
      <c r="K6" s="187" t="s">
        <v>52</v>
      </c>
    </row>
    <row r="7" spans="1:11" s="176" customFormat="1" ht="22.5" customHeight="1">
      <c r="A7" s="40">
        <v>2013</v>
      </c>
      <c r="B7" s="477">
        <v>1685914</v>
      </c>
      <c r="C7" s="478" t="s">
        <v>7</v>
      </c>
      <c r="D7" s="478">
        <v>1685914</v>
      </c>
      <c r="E7" s="479">
        <v>100</v>
      </c>
      <c r="F7" s="351">
        <v>1442205</v>
      </c>
      <c r="G7" s="351" t="s">
        <v>7</v>
      </c>
      <c r="H7" s="351">
        <v>1442205</v>
      </c>
      <c r="I7" s="479">
        <v>100</v>
      </c>
      <c r="J7" s="480">
        <v>85.544333854842435</v>
      </c>
      <c r="K7" s="45">
        <v>2013</v>
      </c>
    </row>
    <row r="8" spans="1:11" s="176" customFormat="1" ht="22.5" customHeight="1">
      <c r="A8" s="40">
        <v>2014</v>
      </c>
      <c r="B8" s="477">
        <v>1751149</v>
      </c>
      <c r="C8" s="478" t="s">
        <v>7</v>
      </c>
      <c r="D8" s="478">
        <v>1751149</v>
      </c>
      <c r="E8" s="479">
        <v>100</v>
      </c>
      <c r="F8" s="351">
        <v>1579128</v>
      </c>
      <c r="G8" s="478" t="s">
        <v>7</v>
      </c>
      <c r="H8" s="351">
        <v>1579127</v>
      </c>
      <c r="I8" s="479">
        <v>100</v>
      </c>
      <c r="J8" s="480">
        <v>90.2</v>
      </c>
      <c r="K8" s="45">
        <v>2014</v>
      </c>
    </row>
    <row r="9" spans="1:11" s="176" customFormat="1" ht="22.5" customHeight="1">
      <c r="A9" s="40">
        <v>2015</v>
      </c>
      <c r="B9" s="477">
        <v>1970112</v>
      </c>
      <c r="C9" s="478" t="s">
        <v>7</v>
      </c>
      <c r="D9" s="478">
        <v>1970112</v>
      </c>
      <c r="E9" s="479">
        <v>100</v>
      </c>
      <c r="F9" s="351">
        <v>1678291</v>
      </c>
      <c r="G9" s="478" t="s">
        <v>7</v>
      </c>
      <c r="H9" s="351">
        <v>1678291</v>
      </c>
      <c r="I9" s="479">
        <v>100</v>
      </c>
      <c r="J9" s="480">
        <v>85.18759339570542</v>
      </c>
      <c r="K9" s="481">
        <v>2015</v>
      </c>
    </row>
    <row r="10" spans="1:11" s="176" customFormat="1" ht="19.7" customHeight="1">
      <c r="A10" s="40">
        <v>2016</v>
      </c>
      <c r="B10" s="477">
        <v>1873215</v>
      </c>
      <c r="C10" s="478" t="s">
        <v>7</v>
      </c>
      <c r="D10" s="478">
        <v>1873215</v>
      </c>
      <c r="E10" s="479">
        <v>100</v>
      </c>
      <c r="F10" s="351">
        <v>1873215</v>
      </c>
      <c r="G10" s="478" t="s">
        <v>7</v>
      </c>
      <c r="H10" s="351">
        <v>1873215</v>
      </c>
      <c r="I10" s="479">
        <v>100</v>
      </c>
      <c r="J10" s="480">
        <v>9.9999984301911221E-5</v>
      </c>
      <c r="K10" s="481">
        <v>2016</v>
      </c>
    </row>
    <row r="11" spans="1:11" s="176" customFormat="1" ht="19.7" customHeight="1">
      <c r="A11" s="40">
        <v>2017</v>
      </c>
      <c r="B11" s="477">
        <v>2275850</v>
      </c>
      <c r="C11" s="478" t="s">
        <v>7</v>
      </c>
      <c r="D11" s="478">
        <v>2275850</v>
      </c>
      <c r="E11" s="479">
        <v>100</v>
      </c>
      <c r="F11" s="351">
        <v>1938421</v>
      </c>
      <c r="G11" s="478" t="s">
        <v>7</v>
      </c>
      <c r="H11" s="351">
        <v>1938421</v>
      </c>
      <c r="I11" s="479">
        <v>99.999999999999986</v>
      </c>
      <c r="J11" s="480">
        <v>85.173527646751552</v>
      </c>
      <c r="K11" s="481">
        <v>2017</v>
      </c>
    </row>
    <row r="12" spans="1:11" s="361" customFormat="1" ht="19.7" customHeight="1">
      <c r="A12" s="353">
        <v>2018</v>
      </c>
      <c r="B12" s="482">
        <f>SUM(B13:B26)</f>
        <v>2495106472686</v>
      </c>
      <c r="C12" s="364" t="s">
        <v>283</v>
      </c>
      <c r="D12" s="483">
        <f>B12</f>
        <v>2495106472686</v>
      </c>
      <c r="E12" s="382">
        <f>SUM(E13:E26)</f>
        <v>100</v>
      </c>
      <c r="F12" s="483">
        <f t="shared" ref="F12" si="0">SUM(F13:F26)</f>
        <v>2113739488230</v>
      </c>
      <c r="G12" s="364" t="s">
        <v>283</v>
      </c>
      <c r="H12" s="483">
        <f>F12</f>
        <v>2113739488230</v>
      </c>
      <c r="I12" s="382">
        <f>SUM(I13:I26)</f>
        <v>100</v>
      </c>
      <c r="J12" s="484">
        <f>(F12/B12)*100</f>
        <v>84.715402383391847</v>
      </c>
      <c r="K12" s="485">
        <v>2018</v>
      </c>
    </row>
    <row r="13" spans="1:11" s="176" customFormat="1" ht="19.7" customHeight="1">
      <c r="A13" s="486" t="s">
        <v>134</v>
      </c>
      <c r="B13" s="487">
        <v>152132990650</v>
      </c>
      <c r="C13" s="364">
        <v>0</v>
      </c>
      <c r="D13" s="364">
        <f t="shared" ref="D13:D26" si="1">B13</f>
        <v>152132990650</v>
      </c>
      <c r="E13" s="387">
        <f>D13/$B$12%</f>
        <v>6.097254458493218</v>
      </c>
      <c r="F13" s="364">
        <v>130093590600</v>
      </c>
      <c r="G13" s="364">
        <v>0</v>
      </c>
      <c r="H13" s="364">
        <f t="shared" ref="H13:H26" si="2">F13</f>
        <v>130093590600</v>
      </c>
      <c r="I13" s="387">
        <f>H13/$F$12%</f>
        <v>6.15466528985261</v>
      </c>
      <c r="J13" s="480">
        <f t="shared" ref="J13:J26" si="3">(F13/B13)*100</f>
        <v>85.513069876668467</v>
      </c>
      <c r="K13" s="488" t="s">
        <v>262</v>
      </c>
    </row>
    <row r="14" spans="1:11" s="176" customFormat="1" ht="19.7" customHeight="1">
      <c r="A14" s="486" t="s">
        <v>135</v>
      </c>
      <c r="B14" s="487">
        <v>17444249470</v>
      </c>
      <c r="C14" s="364">
        <v>0</v>
      </c>
      <c r="D14" s="364">
        <f t="shared" si="1"/>
        <v>17444249470</v>
      </c>
      <c r="E14" s="479">
        <f t="shared" ref="E14:E26" si="4">D14/$B$12%</f>
        <v>0.69913848009945401</v>
      </c>
      <c r="F14" s="364">
        <v>15378776430</v>
      </c>
      <c r="G14" s="364">
        <v>0</v>
      </c>
      <c r="H14" s="364">
        <f t="shared" si="2"/>
        <v>15378776430</v>
      </c>
      <c r="I14" s="479">
        <f t="shared" ref="I14:I26" si="5">H14/$F$12%</f>
        <v>0.72756252677466215</v>
      </c>
      <c r="J14" s="480">
        <f t="shared" si="3"/>
        <v>88.159576348915863</v>
      </c>
      <c r="K14" s="488" t="s">
        <v>263</v>
      </c>
    </row>
    <row r="15" spans="1:11" s="176" customFormat="1" ht="19.7" customHeight="1">
      <c r="A15" s="486" t="s">
        <v>80</v>
      </c>
      <c r="B15" s="487">
        <v>42928720000</v>
      </c>
      <c r="C15" s="364">
        <v>0</v>
      </c>
      <c r="D15" s="364">
        <f t="shared" si="1"/>
        <v>42928720000</v>
      </c>
      <c r="E15" s="479">
        <f t="shared" si="4"/>
        <v>1.720516557908125</v>
      </c>
      <c r="F15" s="364">
        <v>41389632930</v>
      </c>
      <c r="G15" s="364">
        <v>0</v>
      </c>
      <c r="H15" s="364">
        <f t="shared" si="2"/>
        <v>41389632930</v>
      </c>
      <c r="I15" s="479">
        <f t="shared" si="5"/>
        <v>1.958123655278768</v>
      </c>
      <c r="J15" s="480">
        <f t="shared" si="3"/>
        <v>96.414784624372686</v>
      </c>
      <c r="K15" s="489" t="s">
        <v>264</v>
      </c>
    </row>
    <row r="16" spans="1:11" s="176" customFormat="1" ht="19.7" customHeight="1">
      <c r="A16" s="486" t="s">
        <v>81</v>
      </c>
      <c r="B16" s="487">
        <v>235163188136</v>
      </c>
      <c r="C16" s="364">
        <v>0</v>
      </c>
      <c r="D16" s="364">
        <f t="shared" si="1"/>
        <v>235163188136</v>
      </c>
      <c r="E16" s="479">
        <f t="shared" si="4"/>
        <v>9.4249760765858284</v>
      </c>
      <c r="F16" s="364">
        <v>189177500054</v>
      </c>
      <c r="G16" s="364">
        <v>0</v>
      </c>
      <c r="H16" s="364">
        <f t="shared" si="2"/>
        <v>189177500054</v>
      </c>
      <c r="I16" s="479">
        <f t="shared" si="5"/>
        <v>8.9498966692633051</v>
      </c>
      <c r="J16" s="480">
        <f t="shared" si="3"/>
        <v>80.445201289155222</v>
      </c>
      <c r="K16" s="489" t="s">
        <v>92</v>
      </c>
    </row>
    <row r="17" spans="1:11" s="176" customFormat="1" ht="19.7" customHeight="1">
      <c r="A17" s="486" t="s">
        <v>136</v>
      </c>
      <c r="B17" s="487">
        <v>137288320880</v>
      </c>
      <c r="C17" s="364">
        <v>0</v>
      </c>
      <c r="D17" s="364">
        <f t="shared" si="1"/>
        <v>137288320880</v>
      </c>
      <c r="E17" s="479">
        <f t="shared" si="4"/>
        <v>5.5023031034105783</v>
      </c>
      <c r="F17" s="364">
        <v>126888682540</v>
      </c>
      <c r="G17" s="364">
        <v>0</v>
      </c>
      <c r="H17" s="364">
        <f t="shared" si="2"/>
        <v>126888682540</v>
      </c>
      <c r="I17" s="479">
        <f t="shared" si="5"/>
        <v>6.0030426287893146</v>
      </c>
      <c r="J17" s="480">
        <f t="shared" si="3"/>
        <v>92.424965012799561</v>
      </c>
      <c r="K17" s="490" t="s">
        <v>93</v>
      </c>
    </row>
    <row r="18" spans="1:11" s="176" customFormat="1" ht="19.7" customHeight="1">
      <c r="A18" s="486" t="s">
        <v>265</v>
      </c>
      <c r="B18" s="491">
        <v>851374700100</v>
      </c>
      <c r="C18" s="364">
        <v>0</v>
      </c>
      <c r="D18" s="364">
        <f t="shared" si="1"/>
        <v>851374700100</v>
      </c>
      <c r="E18" s="479">
        <f t="shared" si="4"/>
        <v>34.121778345734839</v>
      </c>
      <c r="F18" s="364">
        <v>814008855700</v>
      </c>
      <c r="G18" s="364">
        <v>0</v>
      </c>
      <c r="H18" s="364">
        <f t="shared" si="2"/>
        <v>814008855700</v>
      </c>
      <c r="I18" s="479">
        <f t="shared" si="5"/>
        <v>38.510368010470089</v>
      </c>
      <c r="J18" s="480">
        <f t="shared" si="3"/>
        <v>95.611116421992435</v>
      </c>
      <c r="K18" s="489" t="s">
        <v>266</v>
      </c>
    </row>
    <row r="19" spans="1:11" s="176" customFormat="1" ht="19.7" customHeight="1">
      <c r="A19" s="486" t="s">
        <v>267</v>
      </c>
      <c r="B19" s="491">
        <v>50364429700</v>
      </c>
      <c r="C19" s="364">
        <v>0</v>
      </c>
      <c r="D19" s="364">
        <f t="shared" si="1"/>
        <v>50364429700</v>
      </c>
      <c r="E19" s="479">
        <f t="shared" si="4"/>
        <v>2.0185282773036266</v>
      </c>
      <c r="F19" s="364">
        <v>42197514213</v>
      </c>
      <c r="G19" s="364">
        <v>0</v>
      </c>
      <c r="H19" s="364">
        <f t="shared" si="2"/>
        <v>42197514213</v>
      </c>
      <c r="I19" s="479">
        <f t="shared" si="5"/>
        <v>1.9963441307677556</v>
      </c>
      <c r="J19" s="480">
        <f t="shared" si="3"/>
        <v>83.784358255127827</v>
      </c>
      <c r="K19" s="489" t="s">
        <v>268</v>
      </c>
    </row>
    <row r="20" spans="1:11" s="176" customFormat="1" ht="19.7" customHeight="1">
      <c r="A20" s="486" t="s">
        <v>82</v>
      </c>
      <c r="B20" s="492">
        <v>102791282520</v>
      </c>
      <c r="C20" s="364">
        <v>0</v>
      </c>
      <c r="D20" s="364">
        <f t="shared" si="1"/>
        <v>102791282520</v>
      </c>
      <c r="E20" s="479">
        <f t="shared" si="4"/>
        <v>4.1197152764925677</v>
      </c>
      <c r="F20" s="364">
        <v>57711630198</v>
      </c>
      <c r="G20" s="364">
        <v>0</v>
      </c>
      <c r="H20" s="364">
        <f t="shared" si="2"/>
        <v>57711630198</v>
      </c>
      <c r="I20" s="479">
        <f t="shared" si="5"/>
        <v>2.7303095068884993</v>
      </c>
      <c r="J20" s="480">
        <f t="shared" si="3"/>
        <v>56.144479165118987</v>
      </c>
      <c r="K20" s="489" t="s">
        <v>137</v>
      </c>
    </row>
    <row r="21" spans="1:11" s="176" customFormat="1" ht="19.7" customHeight="1">
      <c r="A21" s="486" t="s">
        <v>269</v>
      </c>
      <c r="B21" s="492">
        <v>64179532100</v>
      </c>
      <c r="C21" s="364">
        <v>0</v>
      </c>
      <c r="D21" s="364">
        <f t="shared" si="1"/>
        <v>64179532100</v>
      </c>
      <c r="E21" s="479">
        <f t="shared" si="4"/>
        <v>2.5722161680303075</v>
      </c>
      <c r="F21" s="364">
        <v>44736356500</v>
      </c>
      <c r="G21" s="364">
        <v>0</v>
      </c>
      <c r="H21" s="364">
        <f t="shared" si="2"/>
        <v>44736356500</v>
      </c>
      <c r="I21" s="479">
        <f t="shared" si="5"/>
        <v>2.1164555400089187</v>
      </c>
      <c r="J21" s="480">
        <f t="shared" si="3"/>
        <v>69.705021267987703</v>
      </c>
      <c r="K21" s="489" t="s">
        <v>94</v>
      </c>
    </row>
    <row r="22" spans="1:11" s="219" customFormat="1" ht="19.7" customHeight="1">
      <c r="A22" s="493" t="s">
        <v>270</v>
      </c>
      <c r="B22" s="492">
        <v>304070498290</v>
      </c>
      <c r="C22" s="364">
        <v>0</v>
      </c>
      <c r="D22" s="364">
        <f t="shared" si="1"/>
        <v>304070498290</v>
      </c>
      <c r="E22" s="479">
        <f t="shared" si="4"/>
        <v>12.186674260945102</v>
      </c>
      <c r="F22" s="364">
        <v>234908363829</v>
      </c>
      <c r="G22" s="364">
        <v>0</v>
      </c>
      <c r="H22" s="364">
        <f t="shared" si="2"/>
        <v>234908363829</v>
      </c>
      <c r="I22" s="479">
        <f t="shared" si="5"/>
        <v>11.113401870809881</v>
      </c>
      <c r="J22" s="480">
        <f t="shared" si="3"/>
        <v>77.254572590913355</v>
      </c>
      <c r="K22" s="489" t="s">
        <v>95</v>
      </c>
    </row>
    <row r="23" spans="1:11" s="219" customFormat="1" ht="19.7" customHeight="1">
      <c r="A23" s="493" t="s">
        <v>271</v>
      </c>
      <c r="B23" s="492">
        <v>214472770840</v>
      </c>
      <c r="C23" s="364">
        <v>0</v>
      </c>
      <c r="D23" s="364">
        <f t="shared" si="1"/>
        <v>214472770840</v>
      </c>
      <c r="E23" s="479">
        <f t="shared" si="4"/>
        <v>8.5957362215937234</v>
      </c>
      <c r="F23" s="364">
        <v>152761686825</v>
      </c>
      <c r="G23" s="364">
        <v>0</v>
      </c>
      <c r="H23" s="364">
        <f t="shared" si="2"/>
        <v>152761686825</v>
      </c>
      <c r="I23" s="479">
        <f t="shared" si="5"/>
        <v>7.2270820352095217</v>
      </c>
      <c r="J23" s="480">
        <f t="shared" si="3"/>
        <v>71.226611297413868</v>
      </c>
      <c r="K23" s="490" t="s">
        <v>272</v>
      </c>
    </row>
    <row r="24" spans="1:11" s="219" customFormat="1" ht="19.7" customHeight="1">
      <c r="A24" s="493" t="s">
        <v>273</v>
      </c>
      <c r="B24" s="494">
        <v>0</v>
      </c>
      <c r="C24" s="364">
        <v>0</v>
      </c>
      <c r="D24" s="495">
        <f t="shared" si="1"/>
        <v>0</v>
      </c>
      <c r="E24" s="479">
        <f t="shared" si="4"/>
        <v>0</v>
      </c>
      <c r="F24" s="495">
        <v>0</v>
      </c>
      <c r="G24" s="364">
        <v>0</v>
      </c>
      <c r="H24" s="495">
        <f t="shared" si="2"/>
        <v>0</v>
      </c>
      <c r="I24" s="479">
        <f t="shared" si="5"/>
        <v>0</v>
      </c>
      <c r="J24" s="480">
        <v>0</v>
      </c>
      <c r="K24" s="490" t="s">
        <v>138</v>
      </c>
    </row>
    <row r="25" spans="1:11" s="219" customFormat="1" ht="19.7" customHeight="1">
      <c r="A25" s="493" t="s">
        <v>274</v>
      </c>
      <c r="B25" s="496">
        <v>37799016000</v>
      </c>
      <c r="C25" s="364">
        <v>0</v>
      </c>
      <c r="D25" s="364">
        <f t="shared" si="1"/>
        <v>37799016000</v>
      </c>
      <c r="E25" s="479">
        <f t="shared" si="4"/>
        <v>1.514925972650341</v>
      </c>
      <c r="F25" s="495">
        <v>0</v>
      </c>
      <c r="G25" s="364">
        <v>0</v>
      </c>
      <c r="H25" s="495">
        <f t="shared" si="2"/>
        <v>0</v>
      </c>
      <c r="I25" s="479">
        <f t="shared" si="5"/>
        <v>0</v>
      </c>
      <c r="J25" s="480">
        <f t="shared" si="3"/>
        <v>0</v>
      </c>
      <c r="K25" s="490" t="s">
        <v>96</v>
      </c>
    </row>
    <row r="26" spans="1:11" s="219" customFormat="1" ht="19.7" customHeight="1" thickBot="1">
      <c r="A26" s="497" t="s">
        <v>275</v>
      </c>
      <c r="B26" s="492">
        <v>285096774000</v>
      </c>
      <c r="C26" s="498">
        <v>0</v>
      </c>
      <c r="D26" s="498">
        <f t="shared" si="1"/>
        <v>285096774000</v>
      </c>
      <c r="E26" s="479">
        <f t="shared" si="4"/>
        <v>11.426236800752285</v>
      </c>
      <c r="F26" s="498">
        <v>264486898411</v>
      </c>
      <c r="G26" s="498">
        <v>0</v>
      </c>
      <c r="H26" s="498">
        <f t="shared" si="2"/>
        <v>264486898411</v>
      </c>
      <c r="I26" s="499">
        <f t="shared" si="5"/>
        <v>12.512748135886682</v>
      </c>
      <c r="J26" s="500">
        <f t="shared" si="3"/>
        <v>92.770919397004477</v>
      </c>
      <c r="K26" s="501" t="s">
        <v>276</v>
      </c>
    </row>
    <row r="27" spans="1:11" s="219" customFormat="1" ht="18" customHeight="1">
      <c r="A27" s="502" t="s">
        <v>410</v>
      </c>
      <c r="B27" s="502"/>
      <c r="C27" s="502"/>
      <c r="D27" s="502"/>
      <c r="E27" s="502"/>
      <c r="F27" s="503"/>
      <c r="G27" s="504"/>
      <c r="H27" s="504"/>
      <c r="I27" s="505"/>
      <c r="J27" s="506"/>
      <c r="K27" s="55" t="s">
        <v>121</v>
      </c>
    </row>
    <row r="28" spans="1:11" ht="18" customHeight="1">
      <c r="A28" s="216"/>
      <c r="B28" s="52"/>
      <c r="C28" s="52"/>
      <c r="D28" s="52"/>
      <c r="E28" s="507"/>
      <c r="F28" s="54"/>
      <c r="G28" s="52"/>
      <c r="H28" s="52"/>
      <c r="I28" s="507"/>
      <c r="K28" s="55"/>
    </row>
    <row r="29" spans="1:11">
      <c r="B29" s="52"/>
      <c r="C29" s="52"/>
      <c r="D29" s="52"/>
      <c r="E29" s="507"/>
      <c r="F29" s="54"/>
      <c r="G29" s="52"/>
      <c r="H29" s="52"/>
      <c r="I29" s="507"/>
    </row>
  </sheetData>
  <mergeCells count="3">
    <mergeCell ref="F1:K1"/>
    <mergeCell ref="A1:E1"/>
    <mergeCell ref="A27:E27"/>
  </mergeCells>
  <phoneticPr fontId="4" type="noConversion"/>
  <conditionalFormatting sqref="B7:J26">
    <cfRule type="cellIs" dxfId="257" priority="1" operator="equal">
      <formula>0</formula>
    </cfRule>
  </conditionalFormatting>
  <printOptions horizontalCentered="1" gridLinesSet="0"/>
  <pageMargins left="0.78740157480314965" right="0.78740157480314965" top="0.98425196850393704" bottom="0.98425196850393704" header="0.59055118110236227" footer="0.27559055118110237"/>
  <pageSetup paperSize="7" scale="97" firstPageNumber="616" pageOrder="overThenDown" orientation="portrait" r:id="rId1"/>
  <headerFooter differentOddEven="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>
    <tabColor rgb="FF0070C0"/>
  </sheetPr>
  <dimension ref="A1:F52"/>
  <sheetViews>
    <sheetView zoomScaleNormal="100" zoomScaleSheetLayoutView="80" workbookViewId="0">
      <selection activeCell="A10" sqref="A10"/>
    </sheetView>
  </sheetViews>
  <sheetFormatPr defaultRowHeight="17.25"/>
  <cols>
    <col min="1" max="1" width="20.625" style="388" customWidth="1"/>
    <col min="2" max="2" width="23.375" style="388" customWidth="1"/>
    <col min="3" max="3" width="23.375" style="405" customWidth="1"/>
    <col min="4" max="4" width="22.75" style="549" customWidth="1"/>
    <col min="5" max="5" width="22.75" style="550" customWidth="1"/>
    <col min="6" max="6" width="22.5" style="388" customWidth="1"/>
    <col min="7" max="16384" width="9" style="404"/>
  </cols>
  <sheetData>
    <row r="1" spans="1:6" s="315" customFormat="1" ht="27" customHeight="1">
      <c r="A1" s="225" t="s">
        <v>309</v>
      </c>
      <c r="B1" s="225"/>
      <c r="C1" s="225"/>
      <c r="D1" s="510" t="s">
        <v>291</v>
      </c>
      <c r="E1" s="510"/>
      <c r="F1" s="510"/>
    </row>
    <row r="2" spans="1:6" s="235" customFormat="1" ht="18" customHeight="1" thickBot="1">
      <c r="A2" s="409" t="s">
        <v>41</v>
      </c>
      <c r="B2" s="511"/>
      <c r="C2" s="316"/>
      <c r="D2" s="512"/>
      <c r="E2" s="513"/>
      <c r="F2" s="514" t="s">
        <v>146</v>
      </c>
    </row>
    <row r="3" spans="1:6" s="324" customFormat="1" ht="18" customHeight="1">
      <c r="A3" s="515" t="s">
        <v>277</v>
      </c>
      <c r="B3" s="319" t="s">
        <v>54</v>
      </c>
      <c r="C3" s="516" t="s">
        <v>83</v>
      </c>
      <c r="D3" s="517" t="s">
        <v>55</v>
      </c>
      <c r="E3" s="516" t="s">
        <v>56</v>
      </c>
      <c r="F3" s="319" t="s">
        <v>57</v>
      </c>
    </row>
    <row r="4" spans="1:6" s="324" customFormat="1" ht="18" customHeight="1">
      <c r="A4" s="334" t="s">
        <v>119</v>
      </c>
      <c r="B4" s="341" t="s">
        <v>58</v>
      </c>
      <c r="C4" s="518" t="s">
        <v>11</v>
      </c>
      <c r="D4" s="519" t="s">
        <v>12</v>
      </c>
      <c r="E4" s="518" t="s">
        <v>13</v>
      </c>
      <c r="F4" s="341" t="s">
        <v>59</v>
      </c>
    </row>
    <row r="5" spans="1:6" s="235" customFormat="1" ht="22.5" customHeight="1">
      <c r="A5" s="520">
        <v>2013</v>
      </c>
      <c r="B5" s="521">
        <v>13</v>
      </c>
      <c r="C5" s="522">
        <v>605482</v>
      </c>
      <c r="D5" s="522">
        <v>599206</v>
      </c>
      <c r="E5" s="523">
        <v>331116</v>
      </c>
      <c r="F5" s="524">
        <v>2013</v>
      </c>
    </row>
    <row r="6" spans="1:6" s="235" customFormat="1" ht="22.5" customHeight="1">
      <c r="A6" s="520">
        <v>2014</v>
      </c>
      <c r="B6" s="521">
        <v>12</v>
      </c>
      <c r="C6" s="522">
        <v>549828</v>
      </c>
      <c r="D6" s="522">
        <v>554197</v>
      </c>
      <c r="E6" s="523">
        <v>292261</v>
      </c>
      <c r="F6" s="524">
        <v>2014</v>
      </c>
    </row>
    <row r="7" spans="1:6" s="235" customFormat="1" ht="22.5" customHeight="1">
      <c r="A7" s="520">
        <v>2015</v>
      </c>
      <c r="B7" s="521">
        <v>12</v>
      </c>
      <c r="C7" s="522">
        <v>610767</v>
      </c>
      <c r="D7" s="522">
        <v>620124</v>
      </c>
      <c r="E7" s="523">
        <v>277446</v>
      </c>
      <c r="F7" s="524">
        <v>2015</v>
      </c>
    </row>
    <row r="8" spans="1:6" s="235" customFormat="1" ht="22.5" customHeight="1">
      <c r="A8" s="520">
        <v>2016</v>
      </c>
      <c r="B8" s="521">
        <v>12</v>
      </c>
      <c r="C8" s="522">
        <v>660773</v>
      </c>
      <c r="D8" s="522">
        <v>666866</v>
      </c>
      <c r="E8" s="522">
        <v>257125</v>
      </c>
      <c r="F8" s="524">
        <v>2016</v>
      </c>
    </row>
    <row r="9" spans="1:6" s="235" customFormat="1" ht="22.5" customHeight="1">
      <c r="A9" s="520">
        <v>2017</v>
      </c>
      <c r="B9" s="521">
        <v>11</v>
      </c>
      <c r="C9" s="522">
        <v>845847</v>
      </c>
      <c r="D9" s="522">
        <v>853456</v>
      </c>
      <c r="E9" s="522">
        <v>376358</v>
      </c>
      <c r="F9" s="524">
        <v>2017</v>
      </c>
    </row>
    <row r="10" spans="1:6" s="369" customFormat="1" ht="22.5" customHeight="1">
      <c r="A10" s="525">
        <v>2018</v>
      </c>
      <c r="B10" s="526">
        <f>SUM(B11,B15)</f>
        <v>10</v>
      </c>
      <c r="C10" s="527">
        <f>SUM(C11,C15)</f>
        <v>798634682310</v>
      </c>
      <c r="D10" s="527">
        <f t="shared" ref="D10:E10" si="0">SUM(D11,D15)</f>
        <v>798998649247</v>
      </c>
      <c r="E10" s="527">
        <f t="shared" si="0"/>
        <v>399308368662</v>
      </c>
      <c r="F10" s="528">
        <v>2018</v>
      </c>
    </row>
    <row r="11" spans="1:6" s="369" customFormat="1" ht="22.5" customHeight="1">
      <c r="A11" s="529" t="s">
        <v>316</v>
      </c>
      <c r="B11" s="355">
        <v>3</v>
      </c>
      <c r="C11" s="530">
        <f>SUM(C12:C14)</f>
        <v>393056303140</v>
      </c>
      <c r="D11" s="530">
        <f t="shared" ref="D11:E11" si="1">SUM(D12:D14)</f>
        <v>390721024800</v>
      </c>
      <c r="E11" s="530">
        <f t="shared" si="1"/>
        <v>238719240240</v>
      </c>
      <c r="F11" s="531" t="s">
        <v>368</v>
      </c>
    </row>
    <row r="12" spans="1:6" s="235" customFormat="1" ht="22.5" customHeight="1">
      <c r="A12" s="532" t="s">
        <v>317</v>
      </c>
      <c r="B12" s="289"/>
      <c r="C12" s="442">
        <v>120977842990</v>
      </c>
      <c r="D12" s="442">
        <v>119741646020</v>
      </c>
      <c r="E12" s="533">
        <v>85163034440</v>
      </c>
      <c r="F12" s="534" t="s">
        <v>338</v>
      </c>
    </row>
    <row r="13" spans="1:6" s="235" customFormat="1" ht="22.5" customHeight="1">
      <c r="A13" s="532" t="s">
        <v>318</v>
      </c>
      <c r="B13" s="289"/>
      <c r="C13" s="442">
        <v>167420978150</v>
      </c>
      <c r="D13" s="442">
        <v>174391405155</v>
      </c>
      <c r="E13" s="533">
        <v>86683636060</v>
      </c>
      <c r="F13" s="534" t="s">
        <v>339</v>
      </c>
    </row>
    <row r="14" spans="1:6" s="235" customFormat="1" ht="22.5" customHeight="1">
      <c r="A14" s="532" t="s">
        <v>319</v>
      </c>
      <c r="B14" s="289"/>
      <c r="C14" s="442">
        <v>104657482000</v>
      </c>
      <c r="D14" s="442">
        <v>96587973625</v>
      </c>
      <c r="E14" s="533">
        <v>66872569740</v>
      </c>
      <c r="F14" s="534" t="s">
        <v>340</v>
      </c>
    </row>
    <row r="15" spans="1:6" s="369" customFormat="1" ht="22.5" customHeight="1">
      <c r="A15" s="529" t="s">
        <v>320</v>
      </c>
      <c r="B15" s="355">
        <v>7</v>
      </c>
      <c r="C15" s="535">
        <f>SUM(C16:C22)</f>
        <v>405578379170</v>
      </c>
      <c r="D15" s="535">
        <f t="shared" ref="D15:E15" si="2">SUM(D16:D22)</f>
        <v>408277624447</v>
      </c>
      <c r="E15" s="535">
        <f t="shared" si="2"/>
        <v>160589128422</v>
      </c>
      <c r="F15" s="534" t="s">
        <v>341</v>
      </c>
    </row>
    <row r="16" spans="1:6" s="235" customFormat="1" ht="22.5" customHeight="1">
      <c r="A16" s="532" t="s">
        <v>321</v>
      </c>
      <c r="B16" s="289"/>
      <c r="C16" s="442">
        <v>84639400790</v>
      </c>
      <c r="D16" s="442">
        <v>88017499551</v>
      </c>
      <c r="E16" s="533">
        <v>56284971922</v>
      </c>
      <c r="F16" s="534" t="s">
        <v>342</v>
      </c>
    </row>
    <row r="17" spans="1:6" s="235" customFormat="1" ht="22.5" customHeight="1">
      <c r="A17" s="532" t="s">
        <v>322</v>
      </c>
      <c r="B17" s="288"/>
      <c r="C17" s="442">
        <v>6832876000</v>
      </c>
      <c r="D17" s="442">
        <v>6971757446</v>
      </c>
      <c r="E17" s="533">
        <v>6807672790</v>
      </c>
      <c r="F17" s="534" t="s">
        <v>343</v>
      </c>
    </row>
    <row r="18" spans="1:6" s="235" customFormat="1" ht="22.5" customHeight="1">
      <c r="A18" s="532" t="s">
        <v>335</v>
      </c>
      <c r="B18" s="288"/>
      <c r="C18" s="442">
        <v>1805750000</v>
      </c>
      <c r="D18" s="442">
        <v>1806769020</v>
      </c>
      <c r="E18" s="536">
        <v>1739961040</v>
      </c>
      <c r="F18" s="534" t="s">
        <v>344</v>
      </c>
    </row>
    <row r="19" spans="1:6" s="235" customFormat="1" ht="22.5" customHeight="1">
      <c r="A19" s="537" t="s">
        <v>323</v>
      </c>
      <c r="B19" s="288"/>
      <c r="C19" s="442">
        <v>106825526000</v>
      </c>
      <c r="D19" s="538">
        <v>106815527900</v>
      </c>
      <c r="E19" s="533">
        <v>165423630</v>
      </c>
      <c r="F19" s="534" t="s">
        <v>345</v>
      </c>
    </row>
    <row r="20" spans="1:6" s="388" customFormat="1" ht="22.5" customHeight="1">
      <c r="A20" s="537" t="s">
        <v>336</v>
      </c>
      <c r="B20" s="288"/>
      <c r="C20" s="538">
        <v>186656130</v>
      </c>
      <c r="D20" s="538">
        <v>187146240</v>
      </c>
      <c r="E20" s="533">
        <v>117025400</v>
      </c>
      <c r="F20" s="531" t="s">
        <v>369</v>
      </c>
    </row>
    <row r="21" spans="1:6" s="388" customFormat="1" ht="22.5" customHeight="1">
      <c r="A21" s="537" t="s">
        <v>337</v>
      </c>
      <c r="B21" s="288"/>
      <c r="C21" s="538">
        <v>11937005000</v>
      </c>
      <c r="D21" s="538">
        <v>11953770310</v>
      </c>
      <c r="E21" s="533">
        <v>3320923410</v>
      </c>
      <c r="F21" s="534" t="s">
        <v>346</v>
      </c>
    </row>
    <row r="22" spans="1:6" s="388" customFormat="1" ht="22.5" customHeight="1" thickBot="1">
      <c r="A22" s="539" t="s">
        <v>408</v>
      </c>
      <c r="B22" s="540"/>
      <c r="C22" s="541">
        <v>193351165250</v>
      </c>
      <c r="D22" s="541">
        <v>192525153980</v>
      </c>
      <c r="E22" s="542">
        <v>92153150230</v>
      </c>
      <c r="F22" s="543" t="s">
        <v>347</v>
      </c>
    </row>
    <row r="23" spans="1:6" s="388" customFormat="1" ht="18" customHeight="1">
      <c r="A23" s="396" t="s">
        <v>410</v>
      </c>
      <c r="B23" s="396"/>
      <c r="C23" s="396"/>
      <c r="D23" s="544"/>
      <c r="E23" s="545"/>
      <c r="F23" s="309" t="s">
        <v>121</v>
      </c>
    </row>
    <row r="24" spans="1:6" ht="15" customHeight="1">
      <c r="A24" s="311"/>
      <c r="B24" s="546"/>
      <c r="C24" s="401"/>
      <c r="D24" s="547"/>
      <c r="E24" s="548"/>
      <c r="F24" s="309"/>
    </row>
    <row r="25" spans="1:6">
      <c r="C25" s="549"/>
    </row>
    <row r="26" spans="1:6">
      <c r="C26" s="549"/>
    </row>
    <row r="27" spans="1:6">
      <c r="C27" s="549"/>
    </row>
    <row r="28" spans="1:6">
      <c r="C28" s="549"/>
    </row>
    <row r="29" spans="1:6">
      <c r="C29" s="549"/>
    </row>
    <row r="30" spans="1:6">
      <c r="C30" s="549"/>
    </row>
    <row r="31" spans="1:6">
      <c r="C31" s="549"/>
    </row>
    <row r="32" spans="1:6">
      <c r="C32" s="549"/>
    </row>
    <row r="33" spans="3:3">
      <c r="C33" s="549"/>
    </row>
    <row r="34" spans="3:3">
      <c r="C34" s="549"/>
    </row>
    <row r="35" spans="3:3">
      <c r="C35" s="549"/>
    </row>
    <row r="36" spans="3:3">
      <c r="C36" s="549"/>
    </row>
    <row r="37" spans="3:3">
      <c r="C37" s="549"/>
    </row>
    <row r="38" spans="3:3">
      <c r="C38" s="549"/>
    </row>
    <row r="39" spans="3:3">
      <c r="C39" s="549"/>
    </row>
    <row r="40" spans="3:3">
      <c r="C40" s="549"/>
    </row>
    <row r="41" spans="3:3">
      <c r="C41" s="549"/>
    </row>
    <row r="42" spans="3:3">
      <c r="C42" s="549"/>
    </row>
    <row r="43" spans="3:3">
      <c r="C43" s="549"/>
    </row>
    <row r="44" spans="3:3">
      <c r="C44" s="549"/>
    </row>
    <row r="45" spans="3:3">
      <c r="C45" s="549"/>
    </row>
    <row r="46" spans="3:3">
      <c r="C46" s="549"/>
    </row>
    <row r="47" spans="3:3">
      <c r="C47" s="549"/>
    </row>
    <row r="48" spans="3:3">
      <c r="C48" s="549"/>
    </row>
    <row r="49" spans="3:3">
      <c r="C49" s="549"/>
    </row>
    <row r="50" spans="3:3">
      <c r="C50" s="549"/>
    </row>
    <row r="51" spans="3:3">
      <c r="C51" s="549"/>
    </row>
    <row r="52" spans="3:3">
      <c r="C52" s="549"/>
    </row>
  </sheetData>
  <mergeCells count="3">
    <mergeCell ref="A1:C1"/>
    <mergeCell ref="D1:F1"/>
    <mergeCell ref="A23:C23"/>
  </mergeCells>
  <phoneticPr fontId="16" type="noConversion"/>
  <printOptions horizontalCentered="1" gridLinesSet="0"/>
  <pageMargins left="0.78740157480314965" right="0.78740157480314965" top="0.98425196850393704" bottom="0.98425196850393704" header="0.59055118110236227" footer="0.27559055118110237"/>
  <pageSetup paperSize="7" scale="99" firstPageNumber="616" pageOrder="overThenDown" orientation="portrait" r:id="rId1"/>
  <headerFooter differentOddEven="1"/>
  <colBreaks count="1" manualBreakCount="1">
    <brk id="3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1">
    <tabColor rgb="FF0070C0"/>
  </sheetPr>
  <dimension ref="A1:H23"/>
  <sheetViews>
    <sheetView zoomScaleNormal="100" zoomScaleSheetLayoutView="80" workbookViewId="0">
      <selection activeCell="A14" sqref="A14"/>
    </sheetView>
  </sheetViews>
  <sheetFormatPr defaultRowHeight="17.25"/>
  <cols>
    <col min="1" max="1" width="20.625" style="592" customWidth="1"/>
    <col min="2" max="3" width="15.5" style="592" customWidth="1"/>
    <col min="4" max="4" width="15.5" style="593" customWidth="1"/>
    <col min="5" max="5" width="14.875" style="593" customWidth="1"/>
    <col min="6" max="7" width="15.875" style="593" customWidth="1"/>
    <col min="8" max="8" width="20.625" style="592" customWidth="1"/>
    <col min="9" max="16384" width="9" style="593"/>
  </cols>
  <sheetData>
    <row r="1" spans="1:8" s="553" customFormat="1" ht="30" customHeight="1">
      <c r="A1" s="551" t="s">
        <v>310</v>
      </c>
      <c r="B1" s="551"/>
      <c r="C1" s="551"/>
      <c r="D1" s="551"/>
      <c r="E1" s="552" t="s">
        <v>292</v>
      </c>
      <c r="F1" s="552"/>
      <c r="G1" s="552"/>
      <c r="H1" s="552"/>
    </row>
    <row r="2" spans="1:8" s="556" customFormat="1" ht="18" customHeight="1" thickBot="1">
      <c r="A2" s="409" t="s">
        <v>60</v>
      </c>
      <c r="B2" s="554"/>
      <c r="C2" s="554"/>
      <c r="D2" s="555"/>
      <c r="E2" s="555"/>
      <c r="F2" s="555"/>
      <c r="G2" s="555"/>
      <c r="H2" s="233" t="s">
        <v>411</v>
      </c>
    </row>
    <row r="3" spans="1:8" s="561" customFormat="1" ht="18" customHeight="1">
      <c r="A3" s="557" t="s">
        <v>139</v>
      </c>
      <c r="B3" s="558" t="s">
        <v>31</v>
      </c>
      <c r="C3" s="558" t="s">
        <v>32</v>
      </c>
      <c r="D3" s="559" t="s">
        <v>33</v>
      </c>
      <c r="E3" s="560" t="s">
        <v>34</v>
      </c>
      <c r="F3" s="558" t="s">
        <v>35</v>
      </c>
      <c r="G3" s="558" t="s">
        <v>36</v>
      </c>
      <c r="H3" s="319" t="s">
        <v>37</v>
      </c>
    </row>
    <row r="4" spans="1:8" s="561" customFormat="1" ht="18" customHeight="1">
      <c r="A4" s="515"/>
      <c r="B4" s="562" t="s">
        <v>97</v>
      </c>
      <c r="C4" s="563" t="s">
        <v>140</v>
      </c>
      <c r="D4" s="559" t="s">
        <v>97</v>
      </c>
      <c r="E4" s="564" t="s">
        <v>97</v>
      </c>
      <c r="F4" s="562" t="s">
        <v>97</v>
      </c>
      <c r="G4" s="562" t="s">
        <v>97</v>
      </c>
      <c r="H4" s="319" t="s">
        <v>97</v>
      </c>
    </row>
    <row r="5" spans="1:8" s="561" customFormat="1" ht="18" customHeight="1">
      <c r="A5" s="334" t="s">
        <v>15</v>
      </c>
      <c r="B5" s="565" t="s">
        <v>11</v>
      </c>
      <c r="C5" s="566" t="s">
        <v>141</v>
      </c>
      <c r="D5" s="567" t="s">
        <v>16</v>
      </c>
      <c r="E5" s="568" t="s">
        <v>17</v>
      </c>
      <c r="F5" s="565" t="s">
        <v>18</v>
      </c>
      <c r="G5" s="565" t="s">
        <v>38</v>
      </c>
      <c r="H5" s="341" t="s">
        <v>19</v>
      </c>
    </row>
    <row r="6" spans="1:8" s="556" customFormat="1" ht="25.5" customHeight="1">
      <c r="A6" s="520">
        <v>2013</v>
      </c>
      <c r="B6" s="569">
        <v>9681933</v>
      </c>
      <c r="C6" s="569">
        <v>9703369</v>
      </c>
      <c r="D6" s="569">
        <v>9662202</v>
      </c>
      <c r="E6" s="569" t="s">
        <v>7</v>
      </c>
      <c r="F6" s="569">
        <v>41167</v>
      </c>
      <c r="G6" s="569" t="s">
        <v>412</v>
      </c>
      <c r="H6" s="524">
        <v>2013</v>
      </c>
    </row>
    <row r="7" spans="1:8" s="556" customFormat="1" ht="25.5" customHeight="1">
      <c r="A7" s="520">
        <v>2014</v>
      </c>
      <c r="B7" s="569">
        <v>4784585</v>
      </c>
      <c r="C7" s="569">
        <v>4880108</v>
      </c>
      <c r="D7" s="569">
        <v>4840942</v>
      </c>
      <c r="E7" s="569">
        <v>2900</v>
      </c>
      <c r="F7" s="569">
        <v>36266</v>
      </c>
      <c r="G7" s="569">
        <v>56357</v>
      </c>
      <c r="H7" s="524">
        <v>2014</v>
      </c>
    </row>
    <row r="8" spans="1:8" s="556" customFormat="1" ht="25.5" customHeight="1">
      <c r="A8" s="520">
        <v>2015</v>
      </c>
      <c r="B8" s="569">
        <v>3678200</v>
      </c>
      <c r="C8" s="569">
        <v>3832029</v>
      </c>
      <c r="D8" s="569">
        <v>3787691</v>
      </c>
      <c r="E8" s="569">
        <v>2052</v>
      </c>
      <c r="F8" s="569">
        <v>44338</v>
      </c>
      <c r="G8" s="569">
        <v>109491</v>
      </c>
      <c r="H8" s="524">
        <v>2015</v>
      </c>
    </row>
    <row r="9" spans="1:8" s="556" customFormat="1" ht="25.5" customHeight="1">
      <c r="A9" s="520">
        <v>2016</v>
      </c>
      <c r="B9" s="569">
        <v>3613825</v>
      </c>
      <c r="C9" s="569">
        <v>3394806</v>
      </c>
      <c r="D9" s="569">
        <v>3352195</v>
      </c>
      <c r="E9" s="569" t="s">
        <v>7</v>
      </c>
      <c r="F9" s="569">
        <v>42612</v>
      </c>
      <c r="G9" s="569" t="s">
        <v>472</v>
      </c>
      <c r="H9" s="524">
        <v>2016</v>
      </c>
    </row>
    <row r="10" spans="1:8" s="556" customFormat="1" ht="25.5" customHeight="1">
      <c r="A10" s="520">
        <v>2017</v>
      </c>
      <c r="B10" s="569">
        <v>2482519</v>
      </c>
      <c r="C10" s="569">
        <v>4176240</v>
      </c>
      <c r="D10" s="569">
        <v>4138290</v>
      </c>
      <c r="E10" s="569">
        <v>0</v>
      </c>
      <c r="F10" s="569">
        <v>37950</v>
      </c>
      <c r="G10" s="569">
        <v>1655771</v>
      </c>
      <c r="H10" s="524">
        <v>2017</v>
      </c>
    </row>
    <row r="11" spans="1:8" s="573" customFormat="1" ht="25.5" customHeight="1">
      <c r="A11" s="570">
        <v>2018</v>
      </c>
      <c r="B11" s="571">
        <f>SUM(B12:B22)</f>
        <v>4191670</v>
      </c>
      <c r="C11" s="571">
        <f t="shared" ref="C11:F11" si="0">SUM(C12:C22)</f>
        <v>6331789</v>
      </c>
      <c r="D11" s="571">
        <f t="shared" si="0"/>
        <v>6292389</v>
      </c>
      <c r="E11" s="571">
        <f t="shared" si="0"/>
        <v>0</v>
      </c>
      <c r="F11" s="571">
        <f t="shared" si="0"/>
        <v>39400</v>
      </c>
      <c r="G11" s="571">
        <f>D11-B11</f>
        <v>2100719</v>
      </c>
      <c r="H11" s="572">
        <v>2018</v>
      </c>
    </row>
    <row r="12" spans="1:8" s="577" customFormat="1" ht="25.5" customHeight="1">
      <c r="A12" s="574" t="s">
        <v>423</v>
      </c>
      <c r="B12" s="575">
        <v>0</v>
      </c>
      <c r="C12" s="575">
        <v>0</v>
      </c>
      <c r="D12" s="575">
        <v>0</v>
      </c>
      <c r="E12" s="575">
        <v>0</v>
      </c>
      <c r="F12" s="575">
        <v>0</v>
      </c>
      <c r="G12" s="575">
        <v>0</v>
      </c>
      <c r="H12" s="576" t="s">
        <v>424</v>
      </c>
    </row>
    <row r="13" spans="1:8" s="577" customFormat="1" ht="25.5" customHeight="1">
      <c r="A13" s="574" t="s">
        <v>425</v>
      </c>
      <c r="B13" s="575">
        <v>0</v>
      </c>
      <c r="C13" s="575">
        <v>0</v>
      </c>
      <c r="D13" s="575">
        <v>0</v>
      </c>
      <c r="E13" s="575">
        <v>0</v>
      </c>
      <c r="F13" s="575">
        <v>0</v>
      </c>
      <c r="G13" s="575">
        <v>0</v>
      </c>
      <c r="H13" s="576" t="s">
        <v>426</v>
      </c>
    </row>
    <row r="14" spans="1:8" s="577" customFormat="1" ht="25.5" customHeight="1">
      <c r="A14" s="574" t="s">
        <v>427</v>
      </c>
      <c r="B14" s="575">
        <v>0</v>
      </c>
      <c r="C14" s="575">
        <v>0</v>
      </c>
      <c r="D14" s="575">
        <v>0</v>
      </c>
      <c r="E14" s="575">
        <v>0</v>
      </c>
      <c r="F14" s="575">
        <v>0</v>
      </c>
      <c r="G14" s="575">
        <v>0</v>
      </c>
      <c r="H14" s="576" t="s">
        <v>428</v>
      </c>
    </row>
    <row r="15" spans="1:8" s="577" customFormat="1" ht="25.5" customHeight="1">
      <c r="A15" s="574" t="s">
        <v>429</v>
      </c>
      <c r="B15" s="575">
        <v>0</v>
      </c>
      <c r="C15" s="575">
        <v>0</v>
      </c>
      <c r="D15" s="575">
        <v>0</v>
      </c>
      <c r="E15" s="575">
        <v>0</v>
      </c>
      <c r="F15" s="575">
        <v>0</v>
      </c>
      <c r="G15" s="575">
        <v>0</v>
      </c>
      <c r="H15" s="576" t="s">
        <v>430</v>
      </c>
    </row>
    <row r="16" spans="1:8" s="577" customFormat="1" ht="25.5" customHeight="1">
      <c r="A16" s="574" t="s">
        <v>431</v>
      </c>
      <c r="B16" s="578">
        <v>51670</v>
      </c>
      <c r="C16" s="579">
        <v>41338</v>
      </c>
      <c r="D16" s="579">
        <v>41338</v>
      </c>
      <c r="E16" s="575">
        <v>0</v>
      </c>
      <c r="F16" s="575">
        <v>0</v>
      </c>
      <c r="G16" s="575" t="s">
        <v>473</v>
      </c>
      <c r="H16" s="576" t="s">
        <v>432</v>
      </c>
    </row>
    <row r="17" spans="1:8" s="577" customFormat="1" ht="25.5" customHeight="1">
      <c r="A17" s="574" t="s">
        <v>433</v>
      </c>
      <c r="B17" s="578">
        <v>0</v>
      </c>
      <c r="C17" s="579">
        <v>3710</v>
      </c>
      <c r="D17" s="579">
        <v>3710</v>
      </c>
      <c r="E17" s="575">
        <v>0</v>
      </c>
      <c r="F17" s="575">
        <v>0</v>
      </c>
      <c r="G17" s="575">
        <f t="shared" ref="G17:G21" si="1">D17-B17</f>
        <v>3710</v>
      </c>
      <c r="H17" s="580" t="s">
        <v>434</v>
      </c>
    </row>
    <row r="18" spans="1:8" s="577" customFormat="1" ht="25.5" customHeight="1">
      <c r="A18" s="574" t="s">
        <v>435</v>
      </c>
      <c r="B18" s="578">
        <v>15000</v>
      </c>
      <c r="C18" s="579">
        <v>8496</v>
      </c>
      <c r="D18" s="579">
        <v>8496</v>
      </c>
      <c r="E18" s="575">
        <v>0</v>
      </c>
      <c r="F18" s="575">
        <v>0</v>
      </c>
      <c r="G18" s="575" t="s">
        <v>474</v>
      </c>
      <c r="H18" s="576" t="s">
        <v>436</v>
      </c>
    </row>
    <row r="19" spans="1:8" s="577" customFormat="1" ht="25.5" customHeight="1">
      <c r="A19" s="574" t="s">
        <v>437</v>
      </c>
      <c r="B19" s="581">
        <v>0</v>
      </c>
      <c r="C19" s="575">
        <v>0</v>
      </c>
      <c r="D19" s="575">
        <v>0</v>
      </c>
      <c r="E19" s="575">
        <v>0</v>
      </c>
      <c r="F19" s="575">
        <v>0</v>
      </c>
      <c r="G19" s="575">
        <f t="shared" si="1"/>
        <v>0</v>
      </c>
      <c r="H19" s="576" t="s">
        <v>438</v>
      </c>
    </row>
    <row r="20" spans="1:8" s="577" customFormat="1" ht="25.5" customHeight="1">
      <c r="A20" s="574" t="s">
        <v>439</v>
      </c>
      <c r="B20" s="578">
        <v>4080000</v>
      </c>
      <c r="C20" s="579">
        <v>6240295</v>
      </c>
      <c r="D20" s="579">
        <v>6235345</v>
      </c>
      <c r="E20" s="575">
        <v>0</v>
      </c>
      <c r="F20" s="575">
        <v>4950</v>
      </c>
      <c r="G20" s="575">
        <f t="shared" si="1"/>
        <v>2155345</v>
      </c>
      <c r="H20" s="576" t="s">
        <v>440</v>
      </c>
    </row>
    <row r="21" spans="1:8" s="577" customFormat="1" ht="25.5" customHeight="1">
      <c r="A21" s="574" t="s">
        <v>441</v>
      </c>
      <c r="B21" s="582">
        <v>0</v>
      </c>
      <c r="C21" s="575">
        <v>0</v>
      </c>
      <c r="D21" s="575">
        <v>0</v>
      </c>
      <c r="E21" s="575">
        <v>0</v>
      </c>
      <c r="F21" s="575">
        <v>0</v>
      </c>
      <c r="G21" s="575">
        <f t="shared" si="1"/>
        <v>0</v>
      </c>
      <c r="H21" s="576" t="s">
        <v>442</v>
      </c>
    </row>
    <row r="22" spans="1:8" s="577" customFormat="1" ht="25.5" customHeight="1" thickBot="1">
      <c r="A22" s="583" t="s">
        <v>443</v>
      </c>
      <c r="B22" s="584">
        <v>45000</v>
      </c>
      <c r="C22" s="585">
        <v>37950</v>
      </c>
      <c r="D22" s="585">
        <v>3500</v>
      </c>
      <c r="E22" s="585">
        <v>0</v>
      </c>
      <c r="F22" s="585">
        <v>34450</v>
      </c>
      <c r="G22" s="586" t="s">
        <v>475</v>
      </c>
      <c r="H22" s="587" t="s">
        <v>444</v>
      </c>
    </row>
    <row r="23" spans="1:8" s="556" customFormat="1" ht="15" customHeight="1">
      <c r="A23" s="588" t="s">
        <v>122</v>
      </c>
      <c r="B23" s="589"/>
      <c r="C23" s="589"/>
      <c r="G23" s="590"/>
      <c r="H23" s="591" t="s">
        <v>278</v>
      </c>
    </row>
  </sheetData>
  <mergeCells count="2">
    <mergeCell ref="A1:D1"/>
    <mergeCell ref="E1:H1"/>
  </mergeCells>
  <phoneticPr fontId="22" type="noConversion"/>
  <conditionalFormatting sqref="B6:G10">
    <cfRule type="cellIs" dxfId="256" priority="247" operator="equal">
      <formula>0</formula>
    </cfRule>
  </conditionalFormatting>
  <conditionalFormatting sqref="B11:G11 B12 G12">
    <cfRule type="cellIs" dxfId="255" priority="246" operator="equal">
      <formula>0</formula>
    </cfRule>
  </conditionalFormatting>
  <conditionalFormatting sqref="B13">
    <cfRule type="cellIs" dxfId="254" priority="244" operator="equal">
      <formula>0</formula>
    </cfRule>
  </conditionalFormatting>
  <conditionalFormatting sqref="B13">
    <cfRule type="cellIs" dxfId="253" priority="245" operator="equal">
      <formula>0</formula>
    </cfRule>
  </conditionalFormatting>
  <conditionalFormatting sqref="B14">
    <cfRule type="cellIs" dxfId="252" priority="242" operator="equal">
      <formula>0</formula>
    </cfRule>
  </conditionalFormatting>
  <conditionalFormatting sqref="B14">
    <cfRule type="cellIs" dxfId="251" priority="243" operator="equal">
      <formula>0</formula>
    </cfRule>
  </conditionalFormatting>
  <conditionalFormatting sqref="B15">
    <cfRule type="cellIs" dxfId="250" priority="240" operator="equal">
      <formula>0</formula>
    </cfRule>
  </conditionalFormatting>
  <conditionalFormatting sqref="B15">
    <cfRule type="cellIs" dxfId="249" priority="241" operator="equal">
      <formula>0</formula>
    </cfRule>
  </conditionalFormatting>
  <conditionalFormatting sqref="G13">
    <cfRule type="cellIs" dxfId="248" priority="238" operator="equal">
      <formula>0</formula>
    </cfRule>
  </conditionalFormatting>
  <conditionalFormatting sqref="G13">
    <cfRule type="cellIs" dxfId="247" priority="239" operator="equal">
      <formula>0</formula>
    </cfRule>
  </conditionalFormatting>
  <conditionalFormatting sqref="G14">
    <cfRule type="cellIs" dxfId="246" priority="236" operator="equal">
      <formula>0</formula>
    </cfRule>
  </conditionalFormatting>
  <conditionalFormatting sqref="G14">
    <cfRule type="cellIs" dxfId="245" priority="237" operator="equal">
      <formula>0</formula>
    </cfRule>
  </conditionalFormatting>
  <conditionalFormatting sqref="G15">
    <cfRule type="cellIs" dxfId="244" priority="234" operator="equal">
      <formula>0</formula>
    </cfRule>
  </conditionalFormatting>
  <conditionalFormatting sqref="G15">
    <cfRule type="cellIs" dxfId="243" priority="235" operator="equal">
      <formula>0</formula>
    </cfRule>
  </conditionalFormatting>
  <conditionalFormatting sqref="C12">
    <cfRule type="cellIs" dxfId="242" priority="232" operator="equal">
      <formula>0</formula>
    </cfRule>
  </conditionalFormatting>
  <conditionalFormatting sqref="C12">
    <cfRule type="cellIs" dxfId="241" priority="233" operator="equal">
      <formula>0</formula>
    </cfRule>
  </conditionalFormatting>
  <conditionalFormatting sqref="D12">
    <cfRule type="cellIs" dxfId="240" priority="230" operator="equal">
      <formula>0</formula>
    </cfRule>
  </conditionalFormatting>
  <conditionalFormatting sqref="D12">
    <cfRule type="cellIs" dxfId="239" priority="231" operator="equal">
      <formula>0</formula>
    </cfRule>
  </conditionalFormatting>
  <conditionalFormatting sqref="C13">
    <cfRule type="cellIs" dxfId="238" priority="228" operator="equal">
      <formula>0</formula>
    </cfRule>
  </conditionalFormatting>
  <conditionalFormatting sqref="C13">
    <cfRule type="cellIs" dxfId="237" priority="229" operator="equal">
      <formula>0</formula>
    </cfRule>
  </conditionalFormatting>
  <conditionalFormatting sqref="D13">
    <cfRule type="cellIs" dxfId="236" priority="226" operator="equal">
      <formula>0</formula>
    </cfRule>
  </conditionalFormatting>
  <conditionalFormatting sqref="D13">
    <cfRule type="cellIs" dxfId="235" priority="227" operator="equal">
      <formula>0</formula>
    </cfRule>
  </conditionalFormatting>
  <conditionalFormatting sqref="C14">
    <cfRule type="cellIs" dxfId="234" priority="224" operator="equal">
      <formula>0</formula>
    </cfRule>
  </conditionalFormatting>
  <conditionalFormatting sqref="C14">
    <cfRule type="cellIs" dxfId="233" priority="225" operator="equal">
      <formula>0</formula>
    </cfRule>
  </conditionalFormatting>
  <conditionalFormatting sqref="D14">
    <cfRule type="cellIs" dxfId="232" priority="222" operator="equal">
      <formula>0</formula>
    </cfRule>
  </conditionalFormatting>
  <conditionalFormatting sqref="D14">
    <cfRule type="cellIs" dxfId="231" priority="223" operator="equal">
      <formula>0</formula>
    </cfRule>
  </conditionalFormatting>
  <conditionalFormatting sqref="C15">
    <cfRule type="cellIs" dxfId="230" priority="220" operator="equal">
      <formula>0</formula>
    </cfRule>
  </conditionalFormatting>
  <conditionalFormatting sqref="C15">
    <cfRule type="cellIs" dxfId="229" priority="221" operator="equal">
      <formula>0</formula>
    </cfRule>
  </conditionalFormatting>
  <conditionalFormatting sqref="D15">
    <cfRule type="cellIs" dxfId="228" priority="218" operator="equal">
      <formula>0</formula>
    </cfRule>
  </conditionalFormatting>
  <conditionalFormatting sqref="D15">
    <cfRule type="cellIs" dxfId="227" priority="219" operator="equal">
      <formula>0</formula>
    </cfRule>
  </conditionalFormatting>
  <conditionalFormatting sqref="E12">
    <cfRule type="cellIs" dxfId="226" priority="214" operator="equal">
      <formula>0</formula>
    </cfRule>
  </conditionalFormatting>
  <conditionalFormatting sqref="E12">
    <cfRule type="cellIs" dxfId="225" priority="215" operator="equal">
      <formula>0</formula>
    </cfRule>
  </conditionalFormatting>
  <conditionalFormatting sqref="E12">
    <cfRule type="cellIs" dxfId="224" priority="216" operator="equal">
      <formula>0</formula>
    </cfRule>
  </conditionalFormatting>
  <conditionalFormatting sqref="E12">
    <cfRule type="cellIs" dxfId="223" priority="217" operator="equal">
      <formula>0</formula>
    </cfRule>
  </conditionalFormatting>
  <conditionalFormatting sqref="F12">
    <cfRule type="cellIs" dxfId="222" priority="210" operator="equal">
      <formula>0</formula>
    </cfRule>
  </conditionalFormatting>
  <conditionalFormatting sqref="F12">
    <cfRule type="cellIs" dxfId="221" priority="211" operator="equal">
      <formula>0</formula>
    </cfRule>
  </conditionalFormatting>
  <conditionalFormatting sqref="F12">
    <cfRule type="cellIs" dxfId="220" priority="212" operator="equal">
      <formula>0</formula>
    </cfRule>
  </conditionalFormatting>
  <conditionalFormatting sqref="F12">
    <cfRule type="cellIs" dxfId="219" priority="213" operator="equal">
      <formula>0</formula>
    </cfRule>
  </conditionalFormatting>
  <conditionalFormatting sqref="E13">
    <cfRule type="cellIs" dxfId="218" priority="206" operator="equal">
      <formula>0</formula>
    </cfRule>
  </conditionalFormatting>
  <conditionalFormatting sqref="E13">
    <cfRule type="cellIs" dxfId="217" priority="207" operator="equal">
      <formula>0</formula>
    </cfRule>
  </conditionalFormatting>
  <conditionalFormatting sqref="E13">
    <cfRule type="cellIs" dxfId="216" priority="208" operator="equal">
      <formula>0</formula>
    </cfRule>
  </conditionalFormatting>
  <conditionalFormatting sqref="E13">
    <cfRule type="cellIs" dxfId="215" priority="209" operator="equal">
      <formula>0</formula>
    </cfRule>
  </conditionalFormatting>
  <conditionalFormatting sqref="F13">
    <cfRule type="cellIs" dxfId="214" priority="202" operator="equal">
      <formula>0</formula>
    </cfRule>
  </conditionalFormatting>
  <conditionalFormatting sqref="F13">
    <cfRule type="cellIs" dxfId="213" priority="203" operator="equal">
      <formula>0</formula>
    </cfRule>
  </conditionalFormatting>
  <conditionalFormatting sqref="F13">
    <cfRule type="cellIs" dxfId="212" priority="204" operator="equal">
      <formula>0</formula>
    </cfRule>
  </conditionalFormatting>
  <conditionalFormatting sqref="F13">
    <cfRule type="cellIs" dxfId="211" priority="205" operator="equal">
      <formula>0</formula>
    </cfRule>
  </conditionalFormatting>
  <conditionalFormatting sqref="E14">
    <cfRule type="cellIs" dxfId="210" priority="198" operator="equal">
      <formula>0</formula>
    </cfRule>
  </conditionalFormatting>
  <conditionalFormatting sqref="E14">
    <cfRule type="cellIs" dxfId="209" priority="199" operator="equal">
      <formula>0</formula>
    </cfRule>
  </conditionalFormatting>
  <conditionalFormatting sqref="E14">
    <cfRule type="cellIs" dxfId="208" priority="200" operator="equal">
      <formula>0</formula>
    </cfRule>
  </conditionalFormatting>
  <conditionalFormatting sqref="E14">
    <cfRule type="cellIs" dxfId="207" priority="201" operator="equal">
      <formula>0</formula>
    </cfRule>
  </conditionalFormatting>
  <conditionalFormatting sqref="F14">
    <cfRule type="cellIs" dxfId="206" priority="194" operator="equal">
      <formula>0</formula>
    </cfRule>
  </conditionalFormatting>
  <conditionalFormatting sqref="F14">
    <cfRule type="cellIs" dxfId="205" priority="195" operator="equal">
      <formula>0</formula>
    </cfRule>
  </conditionalFormatting>
  <conditionalFormatting sqref="F14">
    <cfRule type="cellIs" dxfId="204" priority="196" operator="equal">
      <formula>0</formula>
    </cfRule>
  </conditionalFormatting>
  <conditionalFormatting sqref="F14">
    <cfRule type="cellIs" dxfId="203" priority="197" operator="equal">
      <formula>0</formula>
    </cfRule>
  </conditionalFormatting>
  <conditionalFormatting sqref="E15">
    <cfRule type="cellIs" dxfId="202" priority="190" operator="equal">
      <formula>0</formula>
    </cfRule>
  </conditionalFormatting>
  <conditionalFormatting sqref="E15">
    <cfRule type="cellIs" dxfId="201" priority="191" operator="equal">
      <formula>0</formula>
    </cfRule>
  </conditionalFormatting>
  <conditionalFormatting sqref="E15">
    <cfRule type="cellIs" dxfId="200" priority="192" operator="equal">
      <formula>0</formula>
    </cfRule>
  </conditionalFormatting>
  <conditionalFormatting sqref="E15">
    <cfRule type="cellIs" dxfId="199" priority="193" operator="equal">
      <formula>0</formula>
    </cfRule>
  </conditionalFormatting>
  <conditionalFormatting sqref="F15">
    <cfRule type="cellIs" dxfId="198" priority="186" operator="equal">
      <formula>0</formula>
    </cfRule>
  </conditionalFormatting>
  <conditionalFormatting sqref="F15">
    <cfRule type="cellIs" dxfId="197" priority="187" operator="equal">
      <formula>0</formula>
    </cfRule>
  </conditionalFormatting>
  <conditionalFormatting sqref="F15">
    <cfRule type="cellIs" dxfId="196" priority="188" operator="equal">
      <formula>0</formula>
    </cfRule>
  </conditionalFormatting>
  <conditionalFormatting sqref="F15">
    <cfRule type="cellIs" dxfId="195" priority="189" operator="equal">
      <formula>0</formula>
    </cfRule>
  </conditionalFormatting>
  <conditionalFormatting sqref="B16:D18 B19 B20:D20 B21 G16:G19 F20:G20 G21 B22:G22">
    <cfRule type="cellIs" dxfId="194" priority="185" operator="equal">
      <formula>0</formula>
    </cfRule>
  </conditionalFormatting>
  <conditionalFormatting sqref="E16">
    <cfRule type="cellIs" dxfId="193" priority="177" operator="equal">
      <formula>0</formula>
    </cfRule>
  </conditionalFormatting>
  <conditionalFormatting sqref="E16">
    <cfRule type="cellIs" dxfId="192" priority="178" operator="equal">
      <formula>0</formula>
    </cfRule>
  </conditionalFormatting>
  <conditionalFormatting sqref="E16">
    <cfRule type="cellIs" dxfId="191" priority="179" operator="equal">
      <formula>0</formula>
    </cfRule>
  </conditionalFormatting>
  <conditionalFormatting sqref="E16">
    <cfRule type="cellIs" dxfId="190" priority="180" operator="equal">
      <formula>0</formula>
    </cfRule>
  </conditionalFormatting>
  <conditionalFormatting sqref="E16">
    <cfRule type="cellIs" dxfId="189" priority="181" operator="equal">
      <formula>0</formula>
    </cfRule>
  </conditionalFormatting>
  <conditionalFormatting sqref="E16">
    <cfRule type="cellIs" dxfId="188" priority="182" operator="equal">
      <formula>0</formula>
    </cfRule>
  </conditionalFormatting>
  <conditionalFormatting sqref="E16">
    <cfRule type="cellIs" dxfId="187" priority="183" operator="equal">
      <formula>0</formula>
    </cfRule>
  </conditionalFormatting>
  <conditionalFormatting sqref="E16">
    <cfRule type="cellIs" dxfId="186" priority="184" operator="equal">
      <formula>0</formula>
    </cfRule>
  </conditionalFormatting>
  <conditionalFormatting sqref="F16">
    <cfRule type="cellIs" dxfId="185" priority="169" operator="equal">
      <formula>0</formula>
    </cfRule>
  </conditionalFormatting>
  <conditionalFormatting sqref="F16">
    <cfRule type="cellIs" dxfId="184" priority="170" operator="equal">
      <formula>0</formula>
    </cfRule>
  </conditionalFormatting>
  <conditionalFormatting sqref="F16">
    <cfRule type="cellIs" dxfId="183" priority="171" operator="equal">
      <formula>0</formula>
    </cfRule>
  </conditionalFormatting>
  <conditionalFormatting sqref="F16">
    <cfRule type="cellIs" dxfId="182" priority="172" operator="equal">
      <formula>0</formula>
    </cfRule>
  </conditionalFormatting>
  <conditionalFormatting sqref="F16">
    <cfRule type="cellIs" dxfId="181" priority="173" operator="equal">
      <formula>0</formula>
    </cfRule>
  </conditionalFormatting>
  <conditionalFormatting sqref="F16">
    <cfRule type="cellIs" dxfId="180" priority="174" operator="equal">
      <formula>0</formula>
    </cfRule>
  </conditionalFormatting>
  <conditionalFormatting sqref="F16">
    <cfRule type="cellIs" dxfId="179" priority="175" operator="equal">
      <formula>0</formula>
    </cfRule>
  </conditionalFormatting>
  <conditionalFormatting sqref="F16">
    <cfRule type="cellIs" dxfId="178" priority="176" operator="equal">
      <formula>0</formula>
    </cfRule>
  </conditionalFormatting>
  <conditionalFormatting sqref="E17">
    <cfRule type="cellIs" dxfId="177" priority="161" operator="equal">
      <formula>0</formula>
    </cfRule>
  </conditionalFormatting>
  <conditionalFormatting sqref="E17">
    <cfRule type="cellIs" dxfId="176" priority="162" operator="equal">
      <formula>0</formula>
    </cfRule>
  </conditionalFormatting>
  <conditionalFormatting sqref="E17">
    <cfRule type="cellIs" dxfId="175" priority="163" operator="equal">
      <formula>0</formula>
    </cfRule>
  </conditionalFormatting>
  <conditionalFormatting sqref="E17">
    <cfRule type="cellIs" dxfId="174" priority="164" operator="equal">
      <formula>0</formula>
    </cfRule>
  </conditionalFormatting>
  <conditionalFormatting sqref="E17">
    <cfRule type="cellIs" dxfId="173" priority="165" operator="equal">
      <formula>0</formula>
    </cfRule>
  </conditionalFormatting>
  <conditionalFormatting sqref="E17">
    <cfRule type="cellIs" dxfId="172" priority="166" operator="equal">
      <formula>0</formula>
    </cfRule>
  </conditionalFormatting>
  <conditionalFormatting sqref="E17">
    <cfRule type="cellIs" dxfId="171" priority="167" operator="equal">
      <formula>0</formula>
    </cfRule>
  </conditionalFormatting>
  <conditionalFormatting sqref="E17">
    <cfRule type="cellIs" dxfId="170" priority="168" operator="equal">
      <formula>0</formula>
    </cfRule>
  </conditionalFormatting>
  <conditionalFormatting sqref="F17">
    <cfRule type="cellIs" dxfId="169" priority="153" operator="equal">
      <formula>0</formula>
    </cfRule>
  </conditionalFormatting>
  <conditionalFormatting sqref="F17">
    <cfRule type="cellIs" dxfId="168" priority="154" operator="equal">
      <formula>0</formula>
    </cfRule>
  </conditionalFormatting>
  <conditionalFormatting sqref="F17">
    <cfRule type="cellIs" dxfId="167" priority="155" operator="equal">
      <formula>0</formula>
    </cfRule>
  </conditionalFormatting>
  <conditionalFormatting sqref="F17">
    <cfRule type="cellIs" dxfId="166" priority="156" operator="equal">
      <formula>0</formula>
    </cfRule>
  </conditionalFormatting>
  <conditionalFormatting sqref="F17">
    <cfRule type="cellIs" dxfId="165" priority="157" operator="equal">
      <formula>0</formula>
    </cfRule>
  </conditionalFormatting>
  <conditionalFormatting sqref="F17">
    <cfRule type="cellIs" dxfId="164" priority="158" operator="equal">
      <formula>0</formula>
    </cfRule>
  </conditionalFormatting>
  <conditionalFormatting sqref="F17">
    <cfRule type="cellIs" dxfId="163" priority="159" operator="equal">
      <formula>0</formula>
    </cfRule>
  </conditionalFormatting>
  <conditionalFormatting sqref="F17">
    <cfRule type="cellIs" dxfId="162" priority="160" operator="equal">
      <formula>0</formula>
    </cfRule>
  </conditionalFormatting>
  <conditionalFormatting sqref="E18">
    <cfRule type="cellIs" dxfId="161" priority="145" operator="equal">
      <formula>0</formula>
    </cfRule>
  </conditionalFormatting>
  <conditionalFormatting sqref="E18">
    <cfRule type="cellIs" dxfId="160" priority="146" operator="equal">
      <formula>0</formula>
    </cfRule>
  </conditionalFormatting>
  <conditionalFormatting sqref="E18">
    <cfRule type="cellIs" dxfId="159" priority="147" operator="equal">
      <formula>0</formula>
    </cfRule>
  </conditionalFormatting>
  <conditionalFormatting sqref="E18">
    <cfRule type="cellIs" dxfId="158" priority="148" operator="equal">
      <formula>0</formula>
    </cfRule>
  </conditionalFormatting>
  <conditionalFormatting sqref="E18">
    <cfRule type="cellIs" dxfId="157" priority="149" operator="equal">
      <formula>0</formula>
    </cfRule>
  </conditionalFormatting>
  <conditionalFormatting sqref="E18">
    <cfRule type="cellIs" dxfId="156" priority="150" operator="equal">
      <formula>0</formula>
    </cfRule>
  </conditionalFormatting>
  <conditionalFormatting sqref="E18">
    <cfRule type="cellIs" dxfId="155" priority="151" operator="equal">
      <formula>0</formula>
    </cfRule>
  </conditionalFormatting>
  <conditionalFormatting sqref="E18">
    <cfRule type="cellIs" dxfId="154" priority="152" operator="equal">
      <formula>0</formula>
    </cfRule>
  </conditionalFormatting>
  <conditionalFormatting sqref="F18">
    <cfRule type="cellIs" dxfId="153" priority="137" operator="equal">
      <formula>0</formula>
    </cfRule>
  </conditionalFormatting>
  <conditionalFormatting sqref="F18">
    <cfRule type="cellIs" dxfId="152" priority="138" operator="equal">
      <formula>0</formula>
    </cfRule>
  </conditionalFormatting>
  <conditionalFormatting sqref="F18">
    <cfRule type="cellIs" dxfId="151" priority="139" operator="equal">
      <formula>0</formula>
    </cfRule>
  </conditionalFormatting>
  <conditionalFormatting sqref="F18">
    <cfRule type="cellIs" dxfId="150" priority="140" operator="equal">
      <formula>0</formula>
    </cfRule>
  </conditionalFormatting>
  <conditionalFormatting sqref="F18">
    <cfRule type="cellIs" dxfId="149" priority="141" operator="equal">
      <formula>0</formula>
    </cfRule>
  </conditionalFormatting>
  <conditionalFormatting sqref="F18">
    <cfRule type="cellIs" dxfId="148" priority="142" operator="equal">
      <formula>0</formula>
    </cfRule>
  </conditionalFormatting>
  <conditionalFormatting sqref="F18">
    <cfRule type="cellIs" dxfId="147" priority="143" operator="equal">
      <formula>0</formula>
    </cfRule>
  </conditionalFormatting>
  <conditionalFormatting sqref="F18">
    <cfRule type="cellIs" dxfId="146" priority="144" operator="equal">
      <formula>0</formula>
    </cfRule>
  </conditionalFormatting>
  <conditionalFormatting sqref="E19">
    <cfRule type="cellIs" dxfId="145" priority="129" operator="equal">
      <formula>0</formula>
    </cfRule>
  </conditionalFormatting>
  <conditionalFormatting sqref="E19">
    <cfRule type="cellIs" dxfId="144" priority="130" operator="equal">
      <formula>0</formula>
    </cfRule>
  </conditionalFormatting>
  <conditionalFormatting sqref="E19">
    <cfRule type="cellIs" dxfId="143" priority="131" operator="equal">
      <formula>0</formula>
    </cfRule>
  </conditionalFormatting>
  <conditionalFormatting sqref="E19">
    <cfRule type="cellIs" dxfId="142" priority="132" operator="equal">
      <formula>0</formula>
    </cfRule>
  </conditionalFormatting>
  <conditionalFormatting sqref="E19">
    <cfRule type="cellIs" dxfId="141" priority="133" operator="equal">
      <formula>0</formula>
    </cfRule>
  </conditionalFormatting>
  <conditionalFormatting sqref="E19">
    <cfRule type="cellIs" dxfId="140" priority="134" operator="equal">
      <formula>0</formula>
    </cfRule>
  </conditionalFormatting>
  <conditionalFormatting sqref="E19">
    <cfRule type="cellIs" dxfId="139" priority="135" operator="equal">
      <formula>0</formula>
    </cfRule>
  </conditionalFormatting>
  <conditionalFormatting sqref="E19">
    <cfRule type="cellIs" dxfId="138" priority="136" operator="equal">
      <formula>0</formula>
    </cfRule>
  </conditionalFormatting>
  <conditionalFormatting sqref="F19">
    <cfRule type="cellIs" dxfId="137" priority="121" operator="equal">
      <formula>0</formula>
    </cfRule>
  </conditionalFormatting>
  <conditionalFormatting sqref="F19">
    <cfRule type="cellIs" dxfId="136" priority="122" operator="equal">
      <formula>0</formula>
    </cfRule>
  </conditionalFormatting>
  <conditionalFormatting sqref="F19">
    <cfRule type="cellIs" dxfId="135" priority="123" operator="equal">
      <formula>0</formula>
    </cfRule>
  </conditionalFormatting>
  <conditionalFormatting sqref="F19">
    <cfRule type="cellIs" dxfId="134" priority="124" operator="equal">
      <formula>0</formula>
    </cfRule>
  </conditionalFormatting>
  <conditionalFormatting sqref="F19">
    <cfRule type="cellIs" dxfId="133" priority="125" operator="equal">
      <formula>0</formula>
    </cfRule>
  </conditionalFormatting>
  <conditionalFormatting sqref="F19">
    <cfRule type="cellIs" dxfId="132" priority="126" operator="equal">
      <formula>0</formula>
    </cfRule>
  </conditionalFormatting>
  <conditionalFormatting sqref="F19">
    <cfRule type="cellIs" dxfId="131" priority="127" operator="equal">
      <formula>0</formula>
    </cfRule>
  </conditionalFormatting>
  <conditionalFormatting sqref="F19">
    <cfRule type="cellIs" dxfId="130" priority="128" operator="equal">
      <formula>0</formula>
    </cfRule>
  </conditionalFormatting>
  <conditionalFormatting sqref="E20">
    <cfRule type="cellIs" dxfId="129" priority="109" operator="equal">
      <formula>0</formula>
    </cfRule>
  </conditionalFormatting>
  <conditionalFormatting sqref="E20">
    <cfRule type="cellIs" dxfId="128" priority="110" operator="equal">
      <formula>0</formula>
    </cfRule>
  </conditionalFormatting>
  <conditionalFormatting sqref="E20">
    <cfRule type="cellIs" dxfId="127" priority="111" operator="equal">
      <formula>0</formula>
    </cfRule>
  </conditionalFormatting>
  <conditionalFormatting sqref="E20">
    <cfRule type="cellIs" dxfId="126" priority="112" operator="equal">
      <formula>0</formula>
    </cfRule>
  </conditionalFormatting>
  <conditionalFormatting sqref="E20">
    <cfRule type="cellIs" dxfId="125" priority="113" operator="equal">
      <formula>0</formula>
    </cfRule>
  </conditionalFormatting>
  <conditionalFormatting sqref="E20">
    <cfRule type="cellIs" dxfId="124" priority="114" operator="equal">
      <formula>0</formula>
    </cfRule>
  </conditionalFormatting>
  <conditionalFormatting sqref="E20">
    <cfRule type="cellIs" dxfId="123" priority="115" operator="equal">
      <formula>0</formula>
    </cfRule>
  </conditionalFormatting>
  <conditionalFormatting sqref="E20">
    <cfRule type="cellIs" dxfId="122" priority="116" operator="equal">
      <formula>0</formula>
    </cfRule>
  </conditionalFormatting>
  <conditionalFormatting sqref="E20">
    <cfRule type="cellIs" dxfId="121" priority="117" operator="equal">
      <formula>0</formula>
    </cfRule>
  </conditionalFormatting>
  <conditionalFormatting sqref="E20">
    <cfRule type="cellIs" dxfId="120" priority="118" operator="equal">
      <formula>0</formula>
    </cfRule>
  </conditionalFormatting>
  <conditionalFormatting sqref="E20">
    <cfRule type="cellIs" dxfId="119" priority="119" operator="equal">
      <formula>0</formula>
    </cfRule>
  </conditionalFormatting>
  <conditionalFormatting sqref="E20">
    <cfRule type="cellIs" dxfId="118" priority="120" operator="equal">
      <formula>0</formula>
    </cfRule>
  </conditionalFormatting>
  <conditionalFormatting sqref="E21">
    <cfRule type="cellIs" dxfId="117" priority="97" operator="equal">
      <formula>0</formula>
    </cfRule>
  </conditionalFormatting>
  <conditionalFormatting sqref="E21">
    <cfRule type="cellIs" dxfId="116" priority="98" operator="equal">
      <formula>0</formula>
    </cfRule>
  </conditionalFormatting>
  <conditionalFormatting sqref="E21">
    <cfRule type="cellIs" dxfId="115" priority="99" operator="equal">
      <formula>0</formula>
    </cfRule>
  </conditionalFormatting>
  <conditionalFormatting sqref="E21">
    <cfRule type="cellIs" dxfId="114" priority="100" operator="equal">
      <formula>0</formula>
    </cfRule>
  </conditionalFormatting>
  <conditionalFormatting sqref="E21">
    <cfRule type="cellIs" dxfId="113" priority="101" operator="equal">
      <formula>0</formula>
    </cfRule>
  </conditionalFormatting>
  <conditionalFormatting sqref="E21">
    <cfRule type="cellIs" dxfId="112" priority="102" operator="equal">
      <formula>0</formula>
    </cfRule>
  </conditionalFormatting>
  <conditionalFormatting sqref="E21">
    <cfRule type="cellIs" dxfId="111" priority="103" operator="equal">
      <formula>0</formula>
    </cfRule>
  </conditionalFormatting>
  <conditionalFormatting sqref="E21">
    <cfRule type="cellIs" dxfId="110" priority="104" operator="equal">
      <formula>0</formula>
    </cfRule>
  </conditionalFormatting>
  <conditionalFormatting sqref="E21">
    <cfRule type="cellIs" dxfId="109" priority="105" operator="equal">
      <formula>0</formula>
    </cfRule>
  </conditionalFormatting>
  <conditionalFormatting sqref="E21">
    <cfRule type="cellIs" dxfId="108" priority="106" operator="equal">
      <formula>0</formula>
    </cfRule>
  </conditionalFormatting>
  <conditionalFormatting sqref="E21">
    <cfRule type="cellIs" dxfId="107" priority="107" operator="equal">
      <formula>0</formula>
    </cfRule>
  </conditionalFormatting>
  <conditionalFormatting sqref="E21">
    <cfRule type="cellIs" dxfId="106" priority="108" operator="equal">
      <formula>0</formula>
    </cfRule>
  </conditionalFormatting>
  <conditionalFormatting sqref="C19">
    <cfRule type="cellIs" dxfId="105" priority="81" operator="equal">
      <formula>0</formula>
    </cfRule>
  </conditionalFormatting>
  <conditionalFormatting sqref="C19">
    <cfRule type="cellIs" dxfId="104" priority="82" operator="equal">
      <formula>0</formula>
    </cfRule>
  </conditionalFormatting>
  <conditionalFormatting sqref="C19">
    <cfRule type="cellIs" dxfId="103" priority="83" operator="equal">
      <formula>0</formula>
    </cfRule>
  </conditionalFormatting>
  <conditionalFormatting sqref="C19">
    <cfRule type="cellIs" dxfId="102" priority="84" operator="equal">
      <formula>0</formula>
    </cfRule>
  </conditionalFormatting>
  <conditionalFormatting sqref="C19">
    <cfRule type="cellIs" dxfId="101" priority="85" operator="equal">
      <formula>0</formula>
    </cfRule>
  </conditionalFormatting>
  <conditionalFormatting sqref="C19">
    <cfRule type="cellIs" dxfId="100" priority="86" operator="equal">
      <formula>0</formula>
    </cfRule>
  </conditionalFormatting>
  <conditionalFormatting sqref="C19">
    <cfRule type="cellIs" dxfId="99" priority="87" operator="equal">
      <formula>0</formula>
    </cfRule>
  </conditionalFormatting>
  <conditionalFormatting sqref="C19">
    <cfRule type="cellIs" dxfId="98" priority="88" operator="equal">
      <formula>0</formula>
    </cfRule>
  </conditionalFormatting>
  <conditionalFormatting sqref="C19">
    <cfRule type="cellIs" dxfId="97" priority="89" operator="equal">
      <formula>0</formula>
    </cfRule>
  </conditionalFormatting>
  <conditionalFormatting sqref="C19">
    <cfRule type="cellIs" dxfId="96" priority="90" operator="equal">
      <formula>0</formula>
    </cfRule>
  </conditionalFormatting>
  <conditionalFormatting sqref="C19">
    <cfRule type="cellIs" dxfId="95" priority="91" operator="equal">
      <formula>0</formula>
    </cfRule>
  </conditionalFormatting>
  <conditionalFormatting sqref="C19">
    <cfRule type="cellIs" dxfId="94" priority="92" operator="equal">
      <formula>0</formula>
    </cfRule>
  </conditionalFormatting>
  <conditionalFormatting sqref="C19">
    <cfRule type="cellIs" dxfId="93" priority="93" operator="equal">
      <formula>0</formula>
    </cfRule>
  </conditionalFormatting>
  <conditionalFormatting sqref="C19">
    <cfRule type="cellIs" dxfId="92" priority="94" operator="equal">
      <formula>0</formula>
    </cfRule>
  </conditionalFormatting>
  <conditionalFormatting sqref="C19">
    <cfRule type="cellIs" dxfId="91" priority="95" operator="equal">
      <formula>0</formula>
    </cfRule>
  </conditionalFormatting>
  <conditionalFormatting sqref="C19">
    <cfRule type="cellIs" dxfId="90" priority="96" operator="equal">
      <formula>0</formula>
    </cfRule>
  </conditionalFormatting>
  <conditionalFormatting sqref="D19">
    <cfRule type="cellIs" dxfId="89" priority="65" operator="equal">
      <formula>0</formula>
    </cfRule>
  </conditionalFormatting>
  <conditionalFormatting sqref="D19">
    <cfRule type="cellIs" dxfId="88" priority="66" operator="equal">
      <formula>0</formula>
    </cfRule>
  </conditionalFormatting>
  <conditionalFormatting sqref="D19">
    <cfRule type="cellIs" dxfId="87" priority="67" operator="equal">
      <formula>0</formula>
    </cfRule>
  </conditionalFormatting>
  <conditionalFormatting sqref="D19">
    <cfRule type="cellIs" dxfId="86" priority="68" operator="equal">
      <formula>0</formula>
    </cfRule>
  </conditionalFormatting>
  <conditionalFormatting sqref="D19">
    <cfRule type="cellIs" dxfId="85" priority="69" operator="equal">
      <formula>0</formula>
    </cfRule>
  </conditionalFormatting>
  <conditionalFormatting sqref="D19">
    <cfRule type="cellIs" dxfId="84" priority="70" operator="equal">
      <formula>0</formula>
    </cfRule>
  </conditionalFormatting>
  <conditionalFormatting sqref="D19">
    <cfRule type="cellIs" dxfId="83" priority="71" operator="equal">
      <formula>0</formula>
    </cfRule>
  </conditionalFormatting>
  <conditionalFormatting sqref="D19">
    <cfRule type="cellIs" dxfId="82" priority="72" operator="equal">
      <formula>0</formula>
    </cfRule>
  </conditionalFormatting>
  <conditionalFormatting sqref="D19">
    <cfRule type="cellIs" dxfId="81" priority="73" operator="equal">
      <formula>0</formula>
    </cfRule>
  </conditionalFormatting>
  <conditionalFormatting sqref="D19">
    <cfRule type="cellIs" dxfId="80" priority="74" operator="equal">
      <formula>0</formula>
    </cfRule>
  </conditionalFormatting>
  <conditionalFormatting sqref="D19">
    <cfRule type="cellIs" dxfId="79" priority="75" operator="equal">
      <formula>0</formula>
    </cfRule>
  </conditionalFormatting>
  <conditionalFormatting sqref="D19">
    <cfRule type="cellIs" dxfId="78" priority="76" operator="equal">
      <formula>0</formula>
    </cfRule>
  </conditionalFormatting>
  <conditionalFormatting sqref="D19">
    <cfRule type="cellIs" dxfId="77" priority="77" operator="equal">
      <formula>0</formula>
    </cfRule>
  </conditionalFormatting>
  <conditionalFormatting sqref="D19">
    <cfRule type="cellIs" dxfId="76" priority="78" operator="equal">
      <formula>0</formula>
    </cfRule>
  </conditionalFormatting>
  <conditionalFormatting sqref="D19">
    <cfRule type="cellIs" dxfId="75" priority="79" operator="equal">
      <formula>0</formula>
    </cfRule>
  </conditionalFormatting>
  <conditionalFormatting sqref="D19">
    <cfRule type="cellIs" dxfId="74" priority="80" operator="equal">
      <formula>0</formula>
    </cfRule>
  </conditionalFormatting>
  <conditionalFormatting sqref="C21">
    <cfRule type="cellIs" dxfId="73" priority="45" operator="equal">
      <formula>0</formula>
    </cfRule>
  </conditionalFormatting>
  <conditionalFormatting sqref="C21">
    <cfRule type="cellIs" dxfId="72" priority="46" operator="equal">
      <formula>0</formula>
    </cfRule>
  </conditionalFormatting>
  <conditionalFormatting sqref="C21">
    <cfRule type="cellIs" dxfId="71" priority="47" operator="equal">
      <formula>0</formula>
    </cfRule>
  </conditionalFormatting>
  <conditionalFormatting sqref="C21">
    <cfRule type="cellIs" dxfId="70" priority="48" operator="equal">
      <formula>0</formula>
    </cfRule>
  </conditionalFormatting>
  <conditionalFormatting sqref="C21">
    <cfRule type="cellIs" dxfId="69" priority="49" operator="equal">
      <formula>0</formula>
    </cfRule>
  </conditionalFormatting>
  <conditionalFormatting sqref="C21">
    <cfRule type="cellIs" dxfId="68" priority="50" operator="equal">
      <formula>0</formula>
    </cfRule>
  </conditionalFormatting>
  <conditionalFormatting sqref="C21">
    <cfRule type="cellIs" dxfId="67" priority="51" operator="equal">
      <formula>0</formula>
    </cfRule>
  </conditionalFormatting>
  <conditionalFormatting sqref="C21">
    <cfRule type="cellIs" dxfId="66" priority="52" operator="equal">
      <formula>0</formula>
    </cfRule>
  </conditionalFormatting>
  <conditionalFormatting sqref="C21">
    <cfRule type="cellIs" dxfId="65" priority="53" operator="equal">
      <formula>0</formula>
    </cfRule>
  </conditionalFormatting>
  <conditionalFormatting sqref="C21">
    <cfRule type="cellIs" dxfId="64" priority="54" operator="equal">
      <formula>0</formula>
    </cfRule>
  </conditionalFormatting>
  <conditionalFormatting sqref="C21">
    <cfRule type="cellIs" dxfId="63" priority="55" operator="equal">
      <formula>0</formula>
    </cfRule>
  </conditionalFormatting>
  <conditionalFormatting sqref="C21">
    <cfRule type="cellIs" dxfId="62" priority="56" operator="equal">
      <formula>0</formula>
    </cfRule>
  </conditionalFormatting>
  <conditionalFormatting sqref="C21">
    <cfRule type="cellIs" dxfId="61" priority="57" operator="equal">
      <formula>0</formula>
    </cfRule>
  </conditionalFormatting>
  <conditionalFormatting sqref="C21">
    <cfRule type="cellIs" dxfId="60" priority="58" operator="equal">
      <formula>0</formula>
    </cfRule>
  </conditionalFormatting>
  <conditionalFormatting sqref="C21">
    <cfRule type="cellIs" dxfId="59" priority="59" operator="equal">
      <formula>0</formula>
    </cfRule>
  </conditionalFormatting>
  <conditionalFormatting sqref="C21">
    <cfRule type="cellIs" dxfId="58" priority="60" operator="equal">
      <formula>0</formula>
    </cfRule>
  </conditionalFormatting>
  <conditionalFormatting sqref="C21">
    <cfRule type="cellIs" dxfId="57" priority="61" operator="equal">
      <formula>0</formula>
    </cfRule>
  </conditionalFormatting>
  <conditionalFormatting sqref="C21">
    <cfRule type="cellIs" dxfId="56" priority="62" operator="equal">
      <formula>0</formula>
    </cfRule>
  </conditionalFormatting>
  <conditionalFormatting sqref="C21">
    <cfRule type="cellIs" dxfId="55" priority="63" operator="equal">
      <formula>0</formula>
    </cfRule>
  </conditionalFormatting>
  <conditionalFormatting sqref="C21">
    <cfRule type="cellIs" dxfId="54" priority="64" operator="equal">
      <formula>0</formula>
    </cfRule>
  </conditionalFormatting>
  <conditionalFormatting sqref="D21">
    <cfRule type="cellIs" dxfId="53" priority="25" operator="equal">
      <formula>0</formula>
    </cfRule>
  </conditionalFormatting>
  <conditionalFormatting sqref="D21">
    <cfRule type="cellIs" dxfId="52" priority="26" operator="equal">
      <formula>0</formula>
    </cfRule>
  </conditionalFormatting>
  <conditionalFormatting sqref="D21">
    <cfRule type="cellIs" dxfId="51" priority="27" operator="equal">
      <formula>0</formula>
    </cfRule>
  </conditionalFormatting>
  <conditionalFormatting sqref="D21">
    <cfRule type="cellIs" dxfId="50" priority="28" operator="equal">
      <formula>0</formula>
    </cfRule>
  </conditionalFormatting>
  <conditionalFormatting sqref="D21">
    <cfRule type="cellIs" dxfId="49" priority="29" operator="equal">
      <formula>0</formula>
    </cfRule>
  </conditionalFormatting>
  <conditionalFormatting sqref="D21">
    <cfRule type="cellIs" dxfId="48" priority="30" operator="equal">
      <formula>0</formula>
    </cfRule>
  </conditionalFormatting>
  <conditionalFormatting sqref="D21">
    <cfRule type="cellIs" dxfId="47" priority="31" operator="equal">
      <formula>0</formula>
    </cfRule>
  </conditionalFormatting>
  <conditionalFormatting sqref="D21">
    <cfRule type="cellIs" dxfId="46" priority="32" operator="equal">
      <formula>0</formula>
    </cfRule>
  </conditionalFormatting>
  <conditionalFormatting sqref="D21">
    <cfRule type="cellIs" dxfId="45" priority="33" operator="equal">
      <formula>0</formula>
    </cfRule>
  </conditionalFormatting>
  <conditionalFormatting sqref="D21">
    <cfRule type="cellIs" dxfId="44" priority="34" operator="equal">
      <formula>0</formula>
    </cfRule>
  </conditionalFormatting>
  <conditionalFormatting sqref="D21">
    <cfRule type="cellIs" dxfId="43" priority="35" operator="equal">
      <formula>0</formula>
    </cfRule>
  </conditionalFormatting>
  <conditionalFormatting sqref="D21">
    <cfRule type="cellIs" dxfId="42" priority="36" operator="equal">
      <formula>0</formula>
    </cfRule>
  </conditionalFormatting>
  <conditionalFormatting sqref="D21">
    <cfRule type="cellIs" dxfId="41" priority="37" operator="equal">
      <formula>0</formula>
    </cfRule>
  </conditionalFormatting>
  <conditionalFormatting sqref="D21">
    <cfRule type="cellIs" dxfId="40" priority="38" operator="equal">
      <formula>0</formula>
    </cfRule>
  </conditionalFormatting>
  <conditionalFormatting sqref="D21">
    <cfRule type="cellIs" dxfId="39" priority="39" operator="equal">
      <formula>0</formula>
    </cfRule>
  </conditionalFormatting>
  <conditionalFormatting sqref="D21">
    <cfRule type="cellIs" dxfId="38" priority="40" operator="equal">
      <formula>0</formula>
    </cfRule>
  </conditionalFormatting>
  <conditionalFormatting sqref="D21">
    <cfRule type="cellIs" dxfId="37" priority="41" operator="equal">
      <formula>0</formula>
    </cfRule>
  </conditionalFormatting>
  <conditionalFormatting sqref="D21">
    <cfRule type="cellIs" dxfId="36" priority="42" operator="equal">
      <formula>0</formula>
    </cfRule>
  </conditionalFormatting>
  <conditionalFormatting sqref="D21">
    <cfRule type="cellIs" dxfId="35" priority="43" operator="equal">
      <formula>0</formula>
    </cfRule>
  </conditionalFormatting>
  <conditionalFormatting sqref="D21">
    <cfRule type="cellIs" dxfId="34" priority="44" operator="equal">
      <formula>0</formula>
    </cfRule>
  </conditionalFormatting>
  <conditionalFormatting sqref="F21">
    <cfRule type="cellIs" dxfId="33" priority="1" operator="equal">
      <formula>0</formula>
    </cfRule>
  </conditionalFormatting>
  <conditionalFormatting sqref="F21">
    <cfRule type="cellIs" dxfId="32" priority="2" operator="equal">
      <formula>0</formula>
    </cfRule>
  </conditionalFormatting>
  <conditionalFormatting sqref="F21">
    <cfRule type="cellIs" dxfId="31" priority="3" operator="equal">
      <formula>0</formula>
    </cfRule>
  </conditionalFormatting>
  <conditionalFormatting sqref="F21">
    <cfRule type="cellIs" dxfId="30" priority="4" operator="equal">
      <formula>0</formula>
    </cfRule>
  </conditionalFormatting>
  <conditionalFormatting sqref="F21">
    <cfRule type="cellIs" dxfId="29" priority="5" operator="equal">
      <formula>0</formula>
    </cfRule>
  </conditionalFormatting>
  <conditionalFormatting sqref="F21">
    <cfRule type="cellIs" dxfId="28" priority="6" operator="equal">
      <formula>0</formula>
    </cfRule>
  </conditionalFormatting>
  <conditionalFormatting sqref="F21">
    <cfRule type="cellIs" dxfId="27" priority="7" operator="equal">
      <formula>0</formula>
    </cfRule>
  </conditionalFormatting>
  <conditionalFormatting sqref="F21">
    <cfRule type="cellIs" dxfId="26" priority="8" operator="equal">
      <formula>0</formula>
    </cfRule>
  </conditionalFormatting>
  <conditionalFormatting sqref="F21">
    <cfRule type="cellIs" dxfId="25" priority="9" operator="equal">
      <formula>0</formula>
    </cfRule>
  </conditionalFormatting>
  <conditionalFormatting sqref="F21">
    <cfRule type="cellIs" dxfId="24" priority="10" operator="equal">
      <formula>0</formula>
    </cfRule>
  </conditionalFormatting>
  <conditionalFormatting sqref="F21">
    <cfRule type="cellIs" dxfId="23" priority="11" operator="equal">
      <formula>0</formula>
    </cfRule>
  </conditionalFormatting>
  <conditionalFormatting sqref="F21">
    <cfRule type="cellIs" dxfId="22" priority="12" operator="equal">
      <formula>0</formula>
    </cfRule>
  </conditionalFormatting>
  <conditionalFormatting sqref="F21">
    <cfRule type="cellIs" dxfId="21" priority="13" operator="equal">
      <formula>0</formula>
    </cfRule>
  </conditionalFormatting>
  <conditionalFormatting sqref="F21">
    <cfRule type="cellIs" dxfId="20" priority="14" operator="equal">
      <formula>0</formula>
    </cfRule>
  </conditionalFormatting>
  <conditionalFormatting sqref="F21">
    <cfRule type="cellIs" dxfId="19" priority="15" operator="equal">
      <formula>0</formula>
    </cfRule>
  </conditionalFormatting>
  <conditionalFormatting sqref="F21">
    <cfRule type="cellIs" dxfId="18" priority="16" operator="equal">
      <formula>0</formula>
    </cfRule>
  </conditionalFormatting>
  <conditionalFormatting sqref="F21">
    <cfRule type="cellIs" dxfId="17" priority="17" operator="equal">
      <formula>0</formula>
    </cfRule>
  </conditionalFormatting>
  <conditionalFormatting sqref="F21">
    <cfRule type="cellIs" dxfId="16" priority="18" operator="equal">
      <formula>0</formula>
    </cfRule>
  </conditionalFormatting>
  <conditionalFormatting sqref="F21">
    <cfRule type="cellIs" dxfId="15" priority="19" operator="equal">
      <formula>0</formula>
    </cfRule>
  </conditionalFormatting>
  <conditionalFormatting sqref="F21">
    <cfRule type="cellIs" dxfId="14" priority="20" operator="equal">
      <formula>0</formula>
    </cfRule>
  </conditionalFormatting>
  <conditionalFormatting sqref="F21">
    <cfRule type="cellIs" dxfId="13" priority="21" operator="equal">
      <formula>0</formula>
    </cfRule>
  </conditionalFormatting>
  <conditionalFormatting sqref="F21">
    <cfRule type="cellIs" dxfId="12" priority="22" operator="equal">
      <formula>0</formula>
    </cfRule>
  </conditionalFormatting>
  <conditionalFormatting sqref="F21">
    <cfRule type="cellIs" dxfId="11" priority="23" operator="equal">
      <formula>0</formula>
    </cfRule>
  </conditionalFormatting>
  <conditionalFormatting sqref="F21">
    <cfRule type="cellIs" dxfId="10" priority="24" operator="equal">
      <formula>0</formula>
    </cfRule>
  </conditionalFormatting>
  <printOptions horizontalCentered="1" gridLinesSet="0"/>
  <pageMargins left="0.78740157480314965" right="0.78740157480314965" top="0.98425196850393704" bottom="0.98425196850393704" header="0.59055118110236227" footer="0.27559055118110237"/>
  <pageSetup paperSize="7" firstPageNumber="616" pageOrder="overThenDown" orientation="portrait" r:id="rId1"/>
  <headerFooter differentOddEven="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2</vt:i4>
      </vt:variant>
    </vt:vector>
  </HeadingPairs>
  <TitlesOfParts>
    <vt:vector size="13" baseType="lpstr">
      <vt:lpstr>1.지방세부담</vt:lpstr>
      <vt:lpstr>2.지방세징수</vt:lpstr>
      <vt:lpstr>3.예산결산총괄</vt:lpstr>
      <vt:lpstr>4.일반회계세입예산개요</vt:lpstr>
      <vt:lpstr>5.일반회계세입결산</vt:lpstr>
      <vt:lpstr>6.일반회계세출예산개요</vt:lpstr>
      <vt:lpstr>7. 일반회계세출결산</vt:lpstr>
      <vt:lpstr>8.특별회계예산결산</vt:lpstr>
      <vt:lpstr>9.교육비특별회계세입결산</vt:lpstr>
      <vt:lpstr>10.교육비특별회계세출결산</vt:lpstr>
      <vt:lpstr>11.지방재정자립지표</vt:lpstr>
      <vt:lpstr>'3.예산결산총괄'!Print_Area</vt:lpstr>
      <vt:lpstr>'4.일반회계세입예산개요'!Print_Area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2017-10-11T07:26:43Z</cp:lastPrinted>
  <dcterms:created xsi:type="dcterms:W3CDTF">2005-09-07T02:57:26Z</dcterms:created>
  <dcterms:modified xsi:type="dcterms:W3CDTF">2020-05-18T08:27:27Z</dcterms:modified>
</cp:coreProperties>
</file>