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E8CA710-90A2-48B5-9E6E-F863685BB106}" xr6:coauthVersionLast="36" xr6:coauthVersionMax="36" xr10:uidLastSave="{00000000-0000-0000-0000-000000000000}"/>
  <bookViews>
    <workbookView xWindow="0" yWindow="0" windowWidth="28800" windowHeight="975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L12" i="9" l="1"/>
  <c r="K12" i="9"/>
  <c r="J12" i="9"/>
  <c r="I12" i="9"/>
  <c r="H12" i="9"/>
  <c r="G12" i="9"/>
  <c r="E12" i="9"/>
  <c r="F12" i="9"/>
  <c r="A8" i="9" l="1"/>
  <c r="A4" i="9"/>
  <c r="A2" i="9"/>
  <c r="I17" i="9" l="1"/>
  <c r="C12" i="9"/>
  <c r="A12" i="9"/>
</calcChain>
</file>

<file path=xl/sharedStrings.xml><?xml version="1.0" encoding="utf-8"?>
<sst xmlns="http://schemas.openxmlformats.org/spreadsheetml/2006/main" count="47" uniqueCount="34">
  <si>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</si>
  <si>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</si>
  <si>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</si>
  <si>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</si>
  <si>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</si>
  <si>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</si>
  <si>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</si>
  <si>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</si>
  <si>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</si>
  <si>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</si>
  <si>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</si>
  <si>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</si>
  <si>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</si>
  <si>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</si>
  <si>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</si>
  <si>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</si>
  <si>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</si>
  <si>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</si>
  <si>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</si>
  <si>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</si>
  <si>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</si>
  <si>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년:</t>
    <phoneticPr fontId="20" type="noConversion"/>
  </si>
  <si>
    <t>월:</t>
    <phoneticPr fontId="20" type="noConversion"/>
  </si>
  <si>
    <t>건강관리과
(직원)</t>
  </si>
  <si>
    <t>카드</t>
    <phoneticPr fontId="20" type="noConversion"/>
  </si>
  <si>
    <t>경조사 및 직원격려</t>
  </si>
  <si>
    <t>직원 격려 식사 제공</t>
    <phoneticPr fontId="20" type="noConversion"/>
  </si>
  <si>
    <t>직원 격려 간식 제공</t>
    <phoneticPr fontId="20" type="noConversion"/>
  </si>
  <si>
    <t>7월 14일</t>
    <phoneticPr fontId="20" type="noConversion"/>
  </si>
  <si>
    <t>7월 20일</t>
    <phoneticPr fontId="20" type="noConversion"/>
  </si>
  <si>
    <t>7월 24일</t>
    <phoneticPr fontId="20" type="noConversion"/>
  </si>
  <si>
    <t>베스킨라빈스
능실마을점</t>
    <phoneticPr fontId="20" type="noConversion"/>
  </si>
  <si>
    <t>트라토리아
베이커리</t>
    <phoneticPr fontId="20" type="noConversion"/>
  </si>
  <si>
    <t>만석장
타임빌라스점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</si>
</sst>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wrapText="1" shrinkToFit="1"/>
      <protection locked="0"/>
    </xf>
    <xf numFmtId="0" fontId="0" fillId="2" borderId="3" xfId="0" applyFont="1" applyFill="1" applyBorder="1" applyAlignment="1" applyProtection="1">
      <alignment vertical="center" shrinkToFit="1"/>
      <protection locked="0"/>
    </xf>
    <xf numFmtId="0" fontId="0" fillId="2" borderId="4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vertical="center" shrinkToFit="1"/>
      <protection locked="0"/>
    </xf>
    <xf numFmtId="41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 applyProtection="1">
      <alignment vertical="center" shrinkToFit="1"/>
      <protection locked="0"/>
    </xf>
    <xf numFmtId="176" fontId="19" fillId="0" borderId="5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ill="1" applyAlignment="1" applyProtection="1">
      <alignment horizontal="center" vertical="center" shrinkToFit="1"/>
      <protection locked="0"/>
    </xf>
    <xf numFmtId="0" fontId="22" fillId="0" borderId="6" xfId="4" applyFont="1" applyBorder="1" applyAlignment="1" applyProtection="1">
      <alignment horizontal="center" vertical="center" wrapText="1"/>
      <protection locked="0"/>
    </xf>
    <xf numFmtId="14" fontId="22" fillId="0" borderId="1" xfId="4" applyNumberFormat="1" applyFont="1" applyBorder="1" applyAlignment="1" applyProtection="1">
      <alignment horizontal="center" vertical="center"/>
      <protection locked="0"/>
    </xf>
    <xf numFmtId="41" fontId="1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shrinkToFit="1"/>
      <protection locked="0"/>
    </xf>
    <xf numFmtId="176" fontId="1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8" xfId="4" applyFont="1" applyBorder="1" applyAlignment="1" applyProtection="1">
      <alignment horizontal="center" vertical="center" wrapText="1"/>
      <protection locked="0"/>
    </xf>
    <xf numFmtId="14" fontId="22" fillId="0" borderId="7" xfId="4" applyNumberFormat="1" applyFont="1" applyBorder="1" applyAlignment="1" applyProtection="1">
      <alignment horizontal="center" vertical="center"/>
      <protection locked="0"/>
    </xf>
    <xf numFmtId="41" fontId="17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/>
      <protection locked="0"/>
    </xf>
    <xf numFmtId="0" fontId="23" fillId="0" borderId="7" xfId="0" applyFont="1" applyFill="1" applyBorder="1" applyAlignment="1" applyProtection="1">
      <alignment horizontal="center" vertical="center" shrinkToFit="1"/>
      <protection locked="0"/>
    </xf>
    <xf numFmtId="176" fontId="17" fillId="0" borderId="19" xfId="0" applyNumberFormat="1" applyFont="1" applyFill="1" applyBorder="1" applyAlignment="1" applyProtection="1">
      <alignment horizontal="center" vertical="center" shrinkToFit="1"/>
      <protection locked="0"/>
    </xf>
    <xf numFmtId="14" fontId="24" fillId="0" borderId="0" xfId="0" applyNumberFormat="1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 shrinkToFit="1"/>
      <protection locked="0"/>
    </xf>
    <xf numFmtId="0" fontId="24" fillId="0" borderId="0" xfId="0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41" fontId="10" fillId="0" borderId="7" xfId="0" applyNumberFormat="1" applyFont="1" applyBorder="1" applyAlignment="1" applyProtection="1">
      <alignment horizontal="center" vertical="center" shrinkToFit="1"/>
      <protection hidden="1"/>
    </xf>
    <xf numFmtId="41" fontId="10" fillId="0" borderId="15" xfId="0" applyNumberFormat="1" applyFont="1" applyBorder="1" applyAlignment="1" applyProtection="1">
      <alignment vertical="center" shrinkToFit="1"/>
      <protection hidden="1"/>
    </xf>
    <xf numFmtId="41" fontId="10" fillId="0" borderId="8" xfId="0" applyNumberFormat="1" applyFont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7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shrinkToFi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right" vertical="center"/>
      <protection locked="0"/>
    </xf>
    <xf numFmtId="0" fontId="18" fillId="2" borderId="2" xfId="0" applyFont="1" applyFill="1" applyBorder="1" applyAlignment="1" applyProtection="1">
      <alignment horizontal="center" vertical="center" shrinkToFit="1"/>
      <protection locked="0"/>
    </xf>
    <xf numFmtId="0" fontId="18" fillId="2" borderId="1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right" vertical="center" wrapText="1"/>
      <protection locked="0"/>
    </xf>
    <xf numFmtId="0" fontId="18" fillId="2" borderId="16" xfId="0" applyFont="1" applyFill="1" applyBorder="1" applyAlignment="1" applyProtection="1">
      <alignment horizontal="center" vertical="center" shrinkToFit="1"/>
      <protection locked="0"/>
    </xf>
    <xf numFmtId="0" fontId="18" fillId="2" borderId="10" xfId="0" applyFont="1" applyFill="1" applyBorder="1" applyAlignment="1" applyProtection="1">
      <alignment horizontal="center" vertical="center" shrinkToFi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41" fontId="10" fillId="0" borderId="17" xfId="0" applyNumberFormat="1" applyFont="1" applyBorder="1" applyAlignment="1" applyProtection="1">
      <alignment horizontal="center" vertical="center" shrinkToFit="1"/>
      <protection hidden="1"/>
    </xf>
    <xf numFmtId="41" fontId="10" fillId="0" borderId="12" xfId="0" applyNumberFormat="1" applyFont="1" applyBorder="1" applyAlignment="1" applyProtection="1">
      <alignment horizontal="center" vertical="center" shrinkToFit="1"/>
      <protection hidden="1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3" fontId="15" fillId="0" borderId="11" xfId="0" applyNumberFormat="1" applyFont="1" applyBorder="1" applyAlignment="1" applyProtection="1">
      <alignment horizontal="right" vertical="center" shrinkToFit="1"/>
      <protection hidden="1"/>
    </xf>
    <xf numFmtId="3" fontId="15" fillId="0" borderId="12" xfId="0" applyNumberFormat="1" applyFont="1" applyBorder="1" applyAlignment="1" applyProtection="1">
      <alignment horizontal="right" vertical="center" shrinkToFit="1"/>
      <protection hidden="1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left" vertical="center"/>
      <protection locked="0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22"/>
  <sheetViews>
    <sheetView tabSelected="1" zoomScaleNormal="100" workbookViewId="0">
      <selection activeCell="H18" sqref="H18"/>
    </sheetView>
  </sheetViews>
  <sheetFormatPr defaultRowHeight="16.5"/>
  <cols>
    <col min="1" max="1" width="11.375" style="1" bestFit="1" customWidth="1"/>
    <col min="2" max="2" width="10.5" style="1" customWidth="1"/>
    <col min="3" max="3" width="6.75" style="1" customWidth="1"/>
    <col min="4" max="4" width="8.5" style="2" customWidth="1"/>
    <col min="5" max="5" width="11.125" style="2" customWidth="1"/>
    <col min="6" max="6" width="11.25" style="2" customWidth="1"/>
    <col min="7" max="7" width="11.125" style="2" customWidth="1"/>
    <col min="8" max="8" width="15.5" style="2" customWidth="1"/>
    <col min="9" max="9" width="11.125" style="2" customWidth="1"/>
    <col min="10" max="10" width="14.875" style="3" customWidth="1"/>
    <col min="11" max="11" width="11.125" style="3" bestFit="1" customWidth="1"/>
    <col min="12" max="12" width="9" style="2" bestFit="1" customWidth="1"/>
    <col min="13" max="16384" width="9" style="2"/>
  </cols>
  <sheetData>
    <row r="1" spans="1:12">
      <c r="A1" s="37" t="s">
        <v>21</v>
      </c>
      <c r="B1" s="38">
        <v>2026</v>
      </c>
      <c r="C1" s="39" t="s">
        <v>22</v>
      </c>
      <c r="D1" s="40">
        <v>7</v>
      </c>
    </row>
    <row r="2" spans="1:12" ht="27" customHeight="1">
      <c r="A2" s="49" t="str">
        <f>B1&amp;"년 "&amp;D1&amp;"월 업무추진비 사용내역 공개(권선구보건소 건강관리과)"</f>
        <v>2026년 7월 업무추진비 사용내역 공개(권선구보건소 건강관리과)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17.25" customHeight="1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</row>
    <row r="4" spans="1:12" ht="44.25" customHeight="1">
      <c r="A4" s="50" t="str">
        <f>B1&amp;"년 "&amp;D1&amp;"월 권선구보건소 건강관리과 업무추진비 사용내역을 다음과 같이 공개합니다."</f>
        <v>2026년 7월 권선구보건소 건강관리과 업무추진비 사용내역을 다음과 같이 공개합니다.</v>
      </c>
      <c r="B4" s="51"/>
      <c r="C4" s="51"/>
      <c r="D4" s="52"/>
      <c r="E4" s="52"/>
      <c r="F4" s="52"/>
      <c r="G4" s="52"/>
      <c r="H4" s="52"/>
      <c r="I4" s="52"/>
      <c r="J4" s="52"/>
      <c r="K4" s="52"/>
      <c r="L4" s="52"/>
    </row>
    <row r="5" spans="1:12" ht="4.5" customHeight="1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6"/>
    </row>
    <row r="6" spans="1:12" ht="23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5.25" customHeight="1">
      <c r="A7" s="8"/>
      <c r="B7" s="8"/>
      <c r="C7" s="8"/>
      <c r="D7" s="8"/>
      <c r="E7" s="8"/>
      <c r="F7" s="8"/>
      <c r="J7" s="8"/>
      <c r="K7" s="8"/>
      <c r="L7" s="8"/>
    </row>
    <row r="8" spans="1:12" ht="23.1" customHeight="1">
      <c r="A8" s="53" t="str">
        <f>"□ "&amp;D1&amp;"월 집행내역 총괄"</f>
        <v>□ 7월 집행내역 총괄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</row>
    <row r="9" spans="1:12" ht="21" customHeight="1" thickBot="1">
      <c r="A9" s="54" t="s">
        <v>8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</row>
    <row r="10" spans="1:12" ht="19.5" customHeight="1">
      <c r="A10" s="55" t="s">
        <v>3</v>
      </c>
      <c r="B10" s="56"/>
      <c r="C10" s="56"/>
      <c r="D10" s="57"/>
      <c r="E10" s="58" t="s">
        <v>6</v>
      </c>
      <c r="F10" s="58"/>
      <c r="G10" s="59" t="s">
        <v>15</v>
      </c>
      <c r="H10" s="60"/>
      <c r="I10" s="58" t="s">
        <v>7</v>
      </c>
      <c r="J10" s="58"/>
      <c r="K10" s="58" t="s">
        <v>1</v>
      </c>
      <c r="L10" s="61"/>
    </row>
    <row r="11" spans="1:12" ht="19.5" customHeight="1">
      <c r="A11" s="63" t="s">
        <v>4</v>
      </c>
      <c r="B11" s="64"/>
      <c r="C11" s="65" t="s">
        <v>5</v>
      </c>
      <c r="D11" s="66"/>
      <c r="E11" s="9" t="s">
        <v>4</v>
      </c>
      <c r="F11" s="9" t="s">
        <v>5</v>
      </c>
      <c r="G11" s="9" t="s">
        <v>16</v>
      </c>
      <c r="H11" s="10" t="s">
        <v>17</v>
      </c>
      <c r="I11" s="9" t="s">
        <v>4</v>
      </c>
      <c r="J11" s="9" t="s">
        <v>5</v>
      </c>
      <c r="K11" s="9" t="s">
        <v>4</v>
      </c>
      <c r="L11" s="11" t="s">
        <v>5</v>
      </c>
    </row>
    <row r="12" spans="1:12" ht="24.95" customHeight="1" thickBot="1">
      <c r="A12" s="67">
        <f>SUM(E12,G12,I12,K12)</f>
        <v>3</v>
      </c>
      <c r="B12" s="68"/>
      <c r="C12" s="71">
        <f>F12+H12+J12+L12</f>
        <v>310700</v>
      </c>
      <c r="D12" s="72"/>
      <c r="E12" s="41">
        <f>COUNTIF($H16:$H100,E10)</f>
        <v>0</v>
      </c>
      <c r="F12" s="42">
        <f>SUMIF($H16:$H100,E10,$I16:$I100)</f>
        <v>0</v>
      </c>
      <c r="G12" s="41">
        <f>COUNTIF($H16:$H100,G10)</f>
        <v>3</v>
      </c>
      <c r="H12" s="42">
        <f>SUMIF($H16:$H100,G10,$I16:$I100)</f>
        <v>310700</v>
      </c>
      <c r="I12" s="41">
        <f>COUNTIF($H16:$H100,I10)</f>
        <v>0</v>
      </c>
      <c r="J12" s="42">
        <f>SUMIF($H16:$H100,I10,$I16:$I100)</f>
        <v>0</v>
      </c>
      <c r="K12" s="41">
        <f>COUNTIF($H16:$H100,K10)</f>
        <v>0</v>
      </c>
      <c r="L12" s="43">
        <f>SUMIF($H16:$H100,K10,$I16:$I100)</f>
        <v>0</v>
      </c>
    </row>
    <row r="13" spans="1:12" ht="8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s="1" customFormat="1" ht="23.1" customHeight="1">
      <c r="A14" s="74" t="s">
        <v>0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</row>
    <row r="15" spans="1:12" s="1" customFormat="1" ht="14.25" customHeight="1" thickBot="1">
      <c r="A15" s="12"/>
      <c r="B15" s="12"/>
      <c r="C15" s="12"/>
      <c r="D15" s="13"/>
      <c r="E15" s="13"/>
      <c r="F15" s="13"/>
      <c r="G15" s="13"/>
      <c r="H15" s="13"/>
      <c r="I15" s="13"/>
      <c r="J15" s="62" t="s">
        <v>2</v>
      </c>
      <c r="K15" s="62"/>
      <c r="L15" s="62"/>
    </row>
    <row r="16" spans="1:12" s="19" customFormat="1" ht="30.75" customHeight="1">
      <c r="A16" s="14" t="s">
        <v>11</v>
      </c>
      <c r="B16" s="15" t="s">
        <v>18</v>
      </c>
      <c r="C16" s="73" t="s">
        <v>12</v>
      </c>
      <c r="D16" s="73"/>
      <c r="E16" s="73"/>
      <c r="F16" s="73"/>
      <c r="G16" s="73"/>
      <c r="H16" s="15" t="s">
        <v>20</v>
      </c>
      <c r="I16" s="15" t="s">
        <v>19</v>
      </c>
      <c r="J16" s="16" t="s">
        <v>10</v>
      </c>
      <c r="K16" s="17" t="s">
        <v>13</v>
      </c>
      <c r="L16" s="18" t="s">
        <v>14</v>
      </c>
    </row>
    <row r="17" spans="1:12" s="24" customFormat="1" ht="22.5" customHeight="1">
      <c r="A17" s="69" t="s">
        <v>9</v>
      </c>
      <c r="B17" s="70"/>
      <c r="C17" s="70"/>
      <c r="D17" s="70"/>
      <c r="E17" s="70"/>
      <c r="F17" s="70"/>
      <c r="G17" s="70"/>
      <c r="H17" s="20"/>
      <c r="I17" s="21">
        <f>SUM(I18:I23)</f>
        <v>310700</v>
      </c>
      <c r="J17" s="20"/>
      <c r="K17" s="22"/>
      <c r="L17" s="23"/>
    </row>
    <row r="18" spans="1:12" s="24" customFormat="1" ht="27" customHeight="1">
      <c r="A18" s="25" t="s">
        <v>23</v>
      </c>
      <c r="B18" s="26" t="s">
        <v>28</v>
      </c>
      <c r="C18" s="47" t="s">
        <v>27</v>
      </c>
      <c r="D18" s="47"/>
      <c r="E18" s="47"/>
      <c r="F18" s="47"/>
      <c r="G18" s="47"/>
      <c r="H18" s="44" t="s">
        <v>25</v>
      </c>
      <c r="I18" s="27">
        <v>112500</v>
      </c>
      <c r="J18" s="46" t="s">
        <v>31</v>
      </c>
      <c r="K18" s="29">
        <v>25</v>
      </c>
      <c r="L18" s="30" t="s">
        <v>24</v>
      </c>
    </row>
    <row r="19" spans="1:12" s="24" customFormat="1" ht="27" customHeight="1">
      <c r="A19" s="25" t="s">
        <v>23</v>
      </c>
      <c r="B19" s="26" t="s">
        <v>29</v>
      </c>
      <c r="C19" s="47" t="s">
        <v>26</v>
      </c>
      <c r="D19" s="47"/>
      <c r="E19" s="47"/>
      <c r="F19" s="47"/>
      <c r="G19" s="47"/>
      <c r="H19" s="44" t="s">
        <v>25</v>
      </c>
      <c r="I19" s="27">
        <v>145500</v>
      </c>
      <c r="J19" s="46" t="s">
        <v>32</v>
      </c>
      <c r="K19" s="29">
        <v>10</v>
      </c>
      <c r="L19" s="30" t="s">
        <v>24</v>
      </c>
    </row>
    <row r="20" spans="1:12" s="24" customFormat="1" ht="27" customHeight="1">
      <c r="A20" s="25" t="s">
        <v>23</v>
      </c>
      <c r="B20" s="26" t="s">
        <v>30</v>
      </c>
      <c r="C20" s="47" t="s">
        <v>26</v>
      </c>
      <c r="D20" s="47"/>
      <c r="E20" s="47"/>
      <c r="F20" s="47"/>
      <c r="G20" s="47"/>
      <c r="H20" s="44" t="s">
        <v>25</v>
      </c>
      <c r="I20" s="27">
        <v>52700</v>
      </c>
      <c r="J20" s="46" t="s">
        <v>33</v>
      </c>
      <c r="K20" s="29">
        <v>3</v>
      </c>
      <c r="L20" s="30" t="s">
        <v>24</v>
      </c>
    </row>
    <row r="21" spans="1:12" s="24" customFormat="1" ht="27" customHeight="1">
      <c r="A21" s="25"/>
      <c r="B21" s="26"/>
      <c r="C21" s="47"/>
      <c r="D21" s="47"/>
      <c r="E21" s="47"/>
      <c r="F21" s="47"/>
      <c r="G21" s="47"/>
      <c r="H21" s="44"/>
      <c r="I21" s="27"/>
      <c r="J21" s="28"/>
      <c r="K21" s="29"/>
      <c r="L21" s="30"/>
    </row>
    <row r="22" spans="1:12" s="24" customFormat="1" ht="27" customHeight="1" thickBot="1">
      <c r="A22" s="31"/>
      <c r="B22" s="32"/>
      <c r="C22" s="48"/>
      <c r="D22" s="48"/>
      <c r="E22" s="48"/>
      <c r="F22" s="48"/>
      <c r="G22" s="48"/>
      <c r="H22" s="45"/>
      <c r="I22" s="33"/>
      <c r="J22" s="34"/>
      <c r="K22" s="35"/>
      <c r="L22" s="36"/>
    </row>
  </sheetData>
  <sheetProtection password="8AB1" sheet="1" formatCells="0" formatColumns="0" formatRows="0" insertColumns="0" insertRows="0" deleteColumns="0" deleteRows="0" sort="0"/>
  <mergeCells count="22">
    <mergeCell ref="A17:G17"/>
    <mergeCell ref="C12:D12"/>
    <mergeCell ref="C16:G16"/>
    <mergeCell ref="A14:L14"/>
    <mergeCell ref="C20:G20"/>
    <mergeCell ref="C19:G19"/>
    <mergeCell ref="C21:G21"/>
    <mergeCell ref="C22:G22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2026-08-10T00:08:59Z</dcterms:modified>
</cp:coreProperties>
</file>