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D29A1CD-C05B-40CC-8AA0-B3D189F77622}" xr6:coauthVersionLast="36" xr6:coauthVersionMax="36" xr10:uidLastSave="{00000000-0000-0000-0000-000000000000}"/>
  <bookViews>
    <workbookView xWindow="0" yWindow="0" windowWidth="28800" windowHeight="1008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<sst xmlns="http://schemas.openxmlformats.org/spreadsheetml/2006/main" count="41" uniqueCount="31">
  <si>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</si>
  <si>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</si>
  <si>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</si>
  <si>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</si>
  <si>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</si>
  <si>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</si>
  <si>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</si>
  <si>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</si>
  <si>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</si>
  <si>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</si>
  <si>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</si>
  <si>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</si>
  <si>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</si>
  <si>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</si>
  <si>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</si>
  <si>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</si>
  <si>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</si>
  <si>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</si>
  <si>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</si>
  <si>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</si>
  <si>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</si>
  <si>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</si>
  <si>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</si>
  <si>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</si>
  <si>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카드</t>
    <phoneticPr fontId="20" type="noConversion"/>
  </si>
  <si>
    <t>직원 격려 간식 구입</t>
    <phoneticPr fontId="20" type="noConversion"/>
  </si>
  <si>
    <t>경조사 및 직원격려</t>
  </si>
  <si>
    <t>4월 5일</t>
    <phoneticPr fontId="20" type="noConversion"/>
  </si>
  <si>
    <t>4월 15일</t>
    <phoneticPr fontId="20" type="noConversion"/>
  </si>
  <si>
    <t>런던베이글뮤지엄 수원</t>
    <phoneticPr fontId="20" type="noConversion"/>
  </si>
  <si>
    <t>매머드익스프레스 고색1단지점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</si>
</sst>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2"/>
  <sheetViews>
    <sheetView tabSelected="1" zoomScaleNormal="100" workbookViewId="0">
      <selection activeCell="A4" sqref="A4:L4"/>
    </sheetView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4</v>
      </c>
    </row>
    <row r="2" spans="1:12" ht="27" customHeight="1">
      <c r="A2" s="54" t="str">
        <f>B1&amp;"년 "&amp;D1&amp;"월 업무추진비 사용내역 공개(권선구보건소 건강관리과)"</f>
        <v>2026년 4월 업무추진비 사용내역 공개(권선구보건소 건강관리과)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55" t="str">
        <f>B1&amp;"년 "&amp;D1&amp;"월 권선구보건소 건강관리과 업무추진비 사용내역을 다음과 같이 공개합니다."</f>
        <v>2026년 4월 권선구보건소 건강관리과 업무추진비 사용내역을 다음과 같이 공개합니다.</v>
      </c>
      <c r="B4" s="56"/>
      <c r="C4" s="56"/>
      <c r="D4" s="57"/>
      <c r="E4" s="57"/>
      <c r="F4" s="57"/>
      <c r="G4" s="57"/>
      <c r="H4" s="57"/>
      <c r="I4" s="57"/>
      <c r="J4" s="57"/>
      <c r="K4" s="57"/>
      <c r="L4" s="57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8" t="str">
        <f>"□ "&amp;D1&amp;"월 집행내역 총괄"</f>
        <v>□ 4월 집행내역 총괄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</row>
    <row r="9" spans="1:12" ht="21" customHeight="1" thickBot="1">
      <c r="A9" s="59" t="s">
        <v>8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</row>
    <row r="10" spans="1:12" ht="19.5" customHeight="1">
      <c r="A10" s="60" t="s">
        <v>3</v>
      </c>
      <c r="B10" s="61"/>
      <c r="C10" s="61"/>
      <c r="D10" s="62"/>
      <c r="E10" s="63" t="s">
        <v>6</v>
      </c>
      <c r="F10" s="63"/>
      <c r="G10" s="64" t="s">
        <v>15</v>
      </c>
      <c r="H10" s="65"/>
      <c r="I10" s="63" t="s">
        <v>7</v>
      </c>
      <c r="J10" s="63"/>
      <c r="K10" s="63" t="s">
        <v>1</v>
      </c>
      <c r="L10" s="66"/>
    </row>
    <row r="11" spans="1:12" ht="19.5" customHeight="1">
      <c r="A11" s="68" t="s">
        <v>4</v>
      </c>
      <c r="B11" s="69"/>
      <c r="C11" s="70" t="s">
        <v>5</v>
      </c>
      <c r="D11" s="71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72">
        <f>SUM(E12,G12,I12,K12)</f>
        <v>2</v>
      </c>
      <c r="B12" s="73"/>
      <c r="C12" s="48">
        <f>F12+H12+J12+L12</f>
        <v>207200</v>
      </c>
      <c r="D12" s="49"/>
      <c r="E12" s="41">
        <f>COUNTIF($H16:$H100,E10)</f>
        <v>0</v>
      </c>
      <c r="F12" s="42">
        <f>SUMIF($H16:$H100,E10,$I16:$I100)</f>
        <v>0</v>
      </c>
      <c r="G12" s="41">
        <f>COUNTIF($H16:$H100,G10)</f>
        <v>2</v>
      </c>
      <c r="H12" s="42">
        <f>SUMIF($H16:$H100,G10,$I16:$I100)</f>
        <v>207200</v>
      </c>
      <c r="I12" s="41">
        <f>COUNTIF($H16:$H100,I10)</f>
        <v>0</v>
      </c>
      <c r="J12" s="42">
        <f>SUMIF($H16:$H100,I10,$I16:$I100)</f>
        <v>0</v>
      </c>
      <c r="K12" s="41">
        <f>COUNTIF($H16:$H100,K10)</f>
        <v>0</v>
      </c>
      <c r="L12" s="43">
        <f>SUMIF($H16:$H100,K10,$I16:$I100)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51" t="s">
        <v>0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7" t="s">
        <v>2</v>
      </c>
      <c r="K15" s="67"/>
      <c r="L15" s="67"/>
    </row>
    <row r="16" spans="1:12" s="19" customFormat="1" ht="30.75" customHeight="1">
      <c r="A16" s="14" t="s">
        <v>11</v>
      </c>
      <c r="B16" s="15" t="s">
        <v>18</v>
      </c>
      <c r="C16" s="50" t="s">
        <v>12</v>
      </c>
      <c r="D16" s="50"/>
      <c r="E16" s="50"/>
      <c r="F16" s="50"/>
      <c r="G16" s="50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46" t="s">
        <v>9</v>
      </c>
      <c r="B17" s="47"/>
      <c r="C17" s="47"/>
      <c r="D17" s="47"/>
      <c r="E17" s="47"/>
      <c r="F17" s="47"/>
      <c r="G17" s="47"/>
      <c r="H17" s="20"/>
      <c r="I17" s="21">
        <f>SUM(I18:I23)</f>
        <v>207200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27</v>
      </c>
      <c r="C18" s="52" t="s">
        <v>25</v>
      </c>
      <c r="D18" s="52"/>
      <c r="E18" s="52"/>
      <c r="F18" s="52"/>
      <c r="G18" s="52"/>
      <c r="H18" s="44" t="s">
        <v>26</v>
      </c>
      <c r="I18" s="27">
        <v>144000</v>
      </c>
      <c r="J18" s="28" t="s">
        <v>29</v>
      </c>
      <c r="K18" s="29">
        <v>20</v>
      </c>
      <c r="L18" s="30" t="s">
        <v>24</v>
      </c>
    </row>
    <row r="19" spans="1:12" s="24" customFormat="1" ht="27" customHeight="1">
      <c r="A19" s="25" t="s">
        <v>23</v>
      </c>
      <c r="B19" s="26" t="s">
        <v>28</v>
      </c>
      <c r="C19" s="52" t="s">
        <v>25</v>
      </c>
      <c r="D19" s="52"/>
      <c r="E19" s="52"/>
      <c r="F19" s="52"/>
      <c r="G19" s="52"/>
      <c r="H19" s="44" t="s">
        <v>26</v>
      </c>
      <c r="I19" s="27">
        <v>63200</v>
      </c>
      <c r="J19" s="28" t="s">
        <v>30</v>
      </c>
      <c r="K19" s="29">
        <v>16</v>
      </c>
      <c r="L19" s="30" t="s">
        <v>24</v>
      </c>
    </row>
    <row r="20" spans="1:12" s="24" customFormat="1" ht="27" customHeight="1">
      <c r="A20" s="25"/>
      <c r="B20" s="26"/>
      <c r="C20" s="52"/>
      <c r="D20" s="52"/>
      <c r="E20" s="52"/>
      <c r="F20" s="52"/>
      <c r="G20" s="52"/>
      <c r="H20" s="44"/>
      <c r="I20" s="27"/>
      <c r="J20" s="28"/>
      <c r="K20" s="29"/>
      <c r="L20" s="30"/>
    </row>
    <row r="21" spans="1:12" s="24" customFormat="1" ht="27" customHeight="1">
      <c r="A21" s="25"/>
      <c r="B21" s="26"/>
      <c r="C21" s="52"/>
      <c r="D21" s="52"/>
      <c r="E21" s="52"/>
      <c r="F21" s="52"/>
      <c r="G21" s="52"/>
      <c r="H21" s="44"/>
      <c r="I21" s="27"/>
      <c r="J21" s="28"/>
      <c r="K21" s="29"/>
      <c r="L21" s="30"/>
    </row>
    <row r="22" spans="1:12" s="24" customFormat="1" ht="27" customHeight="1" thickBot="1">
      <c r="A22" s="31"/>
      <c r="B22" s="32"/>
      <c r="C22" s="53"/>
      <c r="D22" s="53"/>
      <c r="E22" s="53"/>
      <c r="F22" s="53"/>
      <c r="G22" s="53"/>
      <c r="H22" s="45"/>
      <c r="I22" s="33"/>
      <c r="J22" s="34"/>
      <c r="K22" s="35"/>
      <c r="L22" s="36"/>
    </row>
  </sheetData>
  <sheetProtection password="8AB1" sheet="1" formatCells="0" formatColumns="0" formatRows="0" insertColumns="0" insertRows="0" deleteColumns="0" deleteRows="0" sort="0"/>
  <mergeCells count="22"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  <mergeCell ref="C20:G20"/>
    <mergeCell ref="C19:G19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2026-05-06T04:54:22Z</dcterms:modified>
</cp:coreProperties>
</file>